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80" windowWidth="15360" windowHeight="711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<sst xmlns="http://schemas.openxmlformats.org/spreadsheetml/2006/main" count="423" uniqueCount="131">
  <si>
    <t xml:space="preserve">   </t>
  </si>
  <si>
    <t>I.</t>
  </si>
  <si>
    <t>OPIS</t>
  </si>
  <si>
    <t xml:space="preserve">Konto 363 </t>
  </si>
  <si>
    <t>Pomoći unutar općeg proračuna</t>
  </si>
  <si>
    <t xml:space="preserve">Konto 323 </t>
  </si>
  <si>
    <t>Rashodi za usluge</t>
  </si>
  <si>
    <t xml:space="preserve">Konto 421 </t>
  </si>
  <si>
    <t>Građevinski objekti</t>
  </si>
  <si>
    <t>Izvori financiranja:</t>
  </si>
  <si>
    <t>Opći prihodi i primici</t>
  </si>
  <si>
    <t>Donacije</t>
  </si>
  <si>
    <t>Ukupno Projekt  200301 (kn)</t>
  </si>
  <si>
    <t xml:space="preserve">Konto 451 </t>
  </si>
  <si>
    <t>Dodatna ulaganja na građevinskim objektima</t>
  </si>
  <si>
    <t>Ukupno Projekt  200304 (kn)</t>
  </si>
  <si>
    <t>IZGRADNJA DJEČJEG IGRALIŠTA</t>
  </si>
  <si>
    <t>Ukupno Projekt  200305 (kn)</t>
  </si>
  <si>
    <t>IZGRADNJA FITNESS PARKA</t>
  </si>
  <si>
    <t>Pomoći iz proračuna</t>
  </si>
  <si>
    <t>Ukupno Projekt  200306 (kn)</t>
  </si>
  <si>
    <t>Kapitalne pomoći</t>
  </si>
  <si>
    <t>Konto 323</t>
  </si>
  <si>
    <t xml:space="preserve">Konto 411 </t>
  </si>
  <si>
    <t xml:space="preserve">Konto 426 </t>
  </si>
  <si>
    <t>Nematerijalna imovina</t>
  </si>
  <si>
    <t>Ukupno Projekt  200310 (kn)</t>
  </si>
  <si>
    <t xml:space="preserve">REVITALIZACIJA PERIVOJA MARIJE RUŽIČKE STROZZI </t>
  </si>
  <si>
    <t>Ukupno Projekt  200314 (kn)</t>
  </si>
  <si>
    <t xml:space="preserve">PRORAČUN </t>
  </si>
  <si>
    <t>IZVRŠENO</t>
  </si>
  <si>
    <t>GRADONAČELNICA                                                                                                                                                                 Dragica Ratković</t>
  </si>
  <si>
    <t xml:space="preserve">Opći prihodi i primici </t>
  </si>
  <si>
    <t>KAPITALNI PROJEKT K200307</t>
  </si>
  <si>
    <t xml:space="preserve">IZGRADNJA, REKONSTRUKCIJA, MODERNIZACIJA I PROŠIRENJE JAVNE RASVJETE </t>
  </si>
  <si>
    <t>R E P U B L I K A  H R V A T S K A
VARAŽDINSKA ŽUPANIJA
GRAD VARAŽDINSKE TOPLICE
GRADONAČELNICA
KLASA:363-01/23-01/46
URBROJ:2186-26-01-23-1
Varaždinske Toplice, 18. svibnja 2023.</t>
  </si>
  <si>
    <r>
      <t>Na temelju članka 71. stavka 1., Zakona o komunalnom gospodarstvu ( „Narodne novine“ broj: 68/18., 110/18. i 32/20.), članka 31. Statuta Grada Varaždinske Toplice („Službeni vjesnik Varaždinske županije“ broj: 10/21.) i članka 26. Poslovnika Gradskog vijeća Grada Varaždinske Toplice („Službeni vjesnik Varaždinske županije“ broj: 7/13., 26/13., 4/18., 83/19.,10/21., 71/21., 89/21.- pročišćeni tekst)</t>
    </r>
    <r>
      <rPr>
        <sz val="10"/>
        <color indexed="8"/>
        <rFont val="Arial"/>
        <family val="2"/>
      </rPr>
      <t>, gradonačelnica Grada Varaždinskih Toplica podnosi Gradskom vijeću Grada Varaždinskih Toplica, sljedeće</t>
    </r>
  </si>
  <si>
    <t xml:space="preserve">MODERNIZACIJA I REKONSTRUKCIJA CESTOVNOG KOLNIKA I NOGOSTUPA </t>
  </si>
  <si>
    <t>Uređenje (rekonstrukcija) Ulice grada Vukovara na čk. b.r. 6106/1, sa ciljem povećanja sigurnosti prometa, sukladno glavnom projektu br. GL 48/19, Izrađenom od strane projektnog ureda PRE-CON. Projektom je predviđeno uređenje oborinske odvodnje, izrada pješačke staze i obnova kolničkog asfaltnog zastora. Prije rekonstrukcije ulice potrebno je položiti svu podzemnu instalaciju.</t>
  </si>
  <si>
    <t xml:space="preserve">PLANIRANO (kn)  </t>
  </si>
  <si>
    <t>INDEKS (%)</t>
  </si>
  <si>
    <t>Uređenje nogostupa uz Dugu ulicu na čk. b.r. 6096  prema izvedbenom projektu izrađenom od strane Geos-info d.o.o. Projektom je obuhvaćeno oblaganje površine nogostupa betonskim opločnicima nakon što se provede planirana rekonstrukcija niskonaponske mreže i rekonstrukcija javne rasvjete u Dugoj ulici.</t>
  </si>
  <si>
    <t>Uređenje postojećeg nogostupa u Ulici bana Jelačića na dionici koja je obuhvaćena dodatnim radovima na odovdnji otpadnih voda Aglomeracije Varaždinskih Toplica. Dosadašnji trošni asfaltni zastor mijenja se novopostavljenim  betonskimm oploočnicima, uz rješavanja prihvata i odvodnje krovnih voda.</t>
  </si>
  <si>
    <t>Modernizacija kolničkog zastora (asfaltiranje) - NC 2-018 (Martinkovec 2) širine 3,0 m, duljine 350 m, sa uređenjem bankina i bermi.</t>
  </si>
  <si>
    <t>2) Kapitalna pomoč: sufinanciranje projekata ŽUC-a</t>
  </si>
  <si>
    <t>1) Uređenje nerazvrstanih cesta na području Grada</t>
  </si>
  <si>
    <t>Sufinanciranje projekata koje provodi ŽUC Varaždinske županije na izgradnji infrastrukture uz ceste na području Grada pod njihovom upravom</t>
  </si>
  <si>
    <t>Rekonstrukcija postojeće javne rasvjete u Dugoj ulici u Varaždinskim Toplicama (samo gornji dio) nastavno na planiranu rekonstrukciju NN mreže koju provodi javni isporučitelj struje, sukladno projektnoj dokumentaciji izrađenoj po projektnom uredu CT-ing, broj projekta gl. proj. 0227/21</t>
  </si>
  <si>
    <t>Izrada projektne dokumentacija modernizacije sustava javne rasvjete na području Grada Varaždinskih Toplica</t>
  </si>
  <si>
    <t>Radovi se odnose na izradu projektne dokumentacije, ishođenje akata za građenje, podmirivenje troškova priključka na infrastrukturu isporučitelju električne energije, stručni nadzor te dobavu i montažu instalacija, objekata i uređaja javne rasvjete.</t>
  </si>
  <si>
    <t>Konto 451</t>
  </si>
  <si>
    <t>Dodatna ulaganja</t>
  </si>
  <si>
    <t>Prihodi za posebne namjene: koncesije</t>
  </si>
  <si>
    <t>Prihodi za posebne namjene: šumski doprinos</t>
  </si>
  <si>
    <t>Prihodi za posebne namjene: komunalni doprinos</t>
  </si>
  <si>
    <t>Prihodi od prodaje imovine</t>
  </si>
  <si>
    <t>RASHODI</t>
  </si>
  <si>
    <t>UKUPNO</t>
  </si>
  <si>
    <t>PRIHODI</t>
  </si>
  <si>
    <t>Nastavak Projekta iz 2021. god., koji obuhvaća nabavu opreme, uređenje zemljišta na čk.br 4685/3 k.o. Varaždinske Toplice (javna zelana površina uz osnovnu školu), te nabavu i postavu opreme i sprava za vježbanje i fitness na otovorenom.Sprave su raspoređene uz stazu koja okružuje prostor  dječjeg igrališta. Projekt se provodi sukladno projektnoj dokumentaciji ureda Arhitektbiro Jelić a podrazumijeva radove i nadzor.</t>
  </si>
  <si>
    <t>Pomoći prijenos EU sredstava</t>
  </si>
  <si>
    <t>Troškovi stjecanja (kupnje) zemljišta za pomćno igralište NK Poleta u Tuhovcu, uklučuje i sve  troškove katastarskog evidentiranja uknjižbe imovine u zemljišnim knjigama.</t>
  </si>
  <si>
    <t>Ulaganje u nogometno igralište NK Mladosti u Varaždinskim Toplicama što uključuje zamjenu drenažnog sustava te zatravnjivanje površine travnatim pokrovom nakon izvedenih radova</t>
  </si>
  <si>
    <t>Materijalna imovina - prirodna bogatstva</t>
  </si>
  <si>
    <t>IZVRŠENO (kn)</t>
  </si>
  <si>
    <r>
      <t>Ukupno Projekt  2003</t>
    </r>
    <r>
      <rPr>
        <b/>
        <sz val="11"/>
        <color indexed="8"/>
        <rFont val="Arial"/>
        <family val="2"/>
      </rPr>
      <t>07</t>
    </r>
    <r>
      <rPr>
        <b/>
        <sz val="11"/>
        <color indexed="8"/>
        <rFont val="Arial"/>
        <family val="2"/>
      </rPr>
      <t xml:space="preserve"> (kn)</t>
    </r>
  </si>
  <si>
    <t>Projektom je obuhvaćeno stjecanje zemljišta, izrade procjembenih elaborata, uknjižba u zemljišnim knjigama kupljenog zemljišta te izrada projektne dokumentacije kojom se uređuje novo raskršće Cvjetne ulice sa državnom cestom D24, uređenje priključka sa D24 na parcelu budućeg autobusnog kolodvora, te izgradnja rasvjete i nogostupa uz D24</t>
  </si>
  <si>
    <t>Projekt u prvoj fazi obuhvaća provedbu javne nabave za odabir najpovoljnijeg izvođača, te izvođenje  radova: uklanjanja oštećenih stuba koje vode postojećim perivojem, izgradnju novih osvjetljenih stuba sa ugrađenom instalacijom za razvod termalne vode te uređenim istakalištem, meteorološkim stupom i sličnim sadržajima. U slijedećoj fazi vrši se uređenje staza i hortikulture perivoja. Projekt se predviđa započeti 2021. godine a dovršiti naredne 2022. god. Radovi će se izvesti sukladno projektnoj dokumentaciji izrađenoj po projektnom uredu Arhitekt biro Jelić</t>
  </si>
  <si>
    <t>Na mjestu postojeće neuređene javne površine tj. lokalitetu arheološkog parka u perivoju te sadašnjeg asfaltiranog prostora tržnice, namjerava se urediti izložbeni postav starorimskih kamenih skulptura i artefakata (lapidarij) kojim će se prezentirati važnost tog prostora kao mjesta antičke trgovačke infrastrukture. Cijeli se prostor opločuje betonskim opločnicima i uređuje zelenilom na način da omogućava buduće arheološke radove na postojećem lokalitetu. Projektna dokumantacija za uređenje je izrađena po projektnom uredu Arhitekt biro Jelić.     Projekt se predviđa započeti 2022. godine a dovršiti naredne 2023. god.</t>
  </si>
  <si>
    <t xml:space="preserve">UREĐENJE  LAPIDARIJA U PERIVOJU MARIJE RUŽIČKE STROZZI </t>
  </si>
  <si>
    <t>Ukupno Projekt  200315 (kn)</t>
  </si>
  <si>
    <t>REKREACIJSKI PARK TUHOVEC</t>
  </si>
  <si>
    <t>Projektom se planira hortikulturno uređenje okoliša te izgradnja višenamjenskog igrališta sa pripadajućom sportskom opremom (mali nogomet/ rukomet/ košarka)  na parceli uz društveni dom u Tuhovcu. U sklopu projekta planira se uređenje novog igrališta za djecu (premiještanje postojećih i instaliranje novih igrala), sa ogradom oko cijelog kompleksa. Trošak obuhvaća izradu projektne dokumentacije i nadzor izvođenja radova a raspoređen je u dvije godine jer se završetak planira 2023. god.</t>
  </si>
  <si>
    <t>Ukupno Projekt  200316 (kn)</t>
  </si>
  <si>
    <t xml:space="preserve">KAPITALNI PROJEKT  K200306.    </t>
  </si>
  <si>
    <t xml:space="preserve">KAPITALNI PROJEKT  K200305.    </t>
  </si>
  <si>
    <t xml:space="preserve">KAPITALNI PROJEKT  K200304.  </t>
  </si>
  <si>
    <t xml:space="preserve">KAPITALNI PROJEKT  K200301.    </t>
  </si>
  <si>
    <t xml:space="preserve">KAPITALNI PROJEKT  K200310.    </t>
  </si>
  <si>
    <t xml:space="preserve">KAPITALNI PROJEKT  K200314.    </t>
  </si>
  <si>
    <t xml:space="preserve">KAPITALNI PROJEKT  K200315.    </t>
  </si>
  <si>
    <t xml:space="preserve">KAPITALNI PROJEKT  K200316.    </t>
  </si>
  <si>
    <t xml:space="preserve">KAPITALNI PROJEKT   K200317.    </t>
  </si>
  <si>
    <t>UREĐENJE GROBLJA</t>
  </si>
  <si>
    <t xml:space="preserve">Projektom se planira izgradnja spomen obilježja te grobnice za ukop posmrtnih ostataka vojnih žrtava iz II. svj. rata, te hortikulturno uređenje okoliša  Trošak također obuhvaća izradu potrebne projektne dokumentacije. </t>
  </si>
  <si>
    <t>Ukupno Projekt  200317 (kn)</t>
  </si>
  <si>
    <t>INDEKS%</t>
  </si>
  <si>
    <t xml:space="preserve">
IZVJEŠĆE O IZVRŠENJU PROGRAMA
GRAĐENJA KOMUNALNE INFRASTRUKTURE, TE OBJEKATA DRUŠTVENE I DRUGE INFRASTRUKTURE GRADA VARAŽDINSKIH TOPLICA ZA 2022. GODINU
</t>
  </si>
  <si>
    <t>1. PROGRAM GRAĐENJA KOMUNALNE INFRASTRUKTURE</t>
  </si>
  <si>
    <t>2. PROGRAM GRAĐENJA OBJEKATA DRUŠTVENE I DRUGE INFRASTRUKTURE</t>
  </si>
  <si>
    <t xml:space="preserve">KAPITALNI PROJEKT   K202002.    </t>
  </si>
  <si>
    <t>DODATNA ULAGANJA U OBJEKTE I DOMOVE U VLASNIŠTVU GRADA</t>
  </si>
  <si>
    <t>Projekt se odnosi na uređenje, rekonstrukciju te energetsku obnovu objakata u vlasništvu Grada. Troškovi podrazumijevanju izradu projektne dokumentacije.</t>
  </si>
  <si>
    <t>Društveni dom u Drenovcu  i objekt u Ulici Lavoslava Horvata br. 8</t>
  </si>
  <si>
    <t>Ukupno Projekt  202002 (kn)</t>
  </si>
  <si>
    <t xml:space="preserve">KAPITALNI PROJEKT   K202003.    </t>
  </si>
  <si>
    <t>SUSTAV ODVODNJE I PROČIŠĆAVANJA OTPADNIH VODA - AGLOMERACIJA V. TOPLICE</t>
  </si>
  <si>
    <t xml:space="preserve">Projekt obuhvaća troškove nastavka sufinanciranja radova na izgradnji kanalizacijskog sustava javne odvodnje naselja Varaždinske Toplice, Tuhovec, Lukačevec Toplički, Svibovec i Jalševec Svibovečki, prema projektnoj dokumentaciji Eko-Mlaz dm. ZOP OPOV - 91/15. Izvođač; zajednica ponuditelja: Vodogradnja Varaždin d.d., Koming d.o.o. Koprivnica i Tegra d.o.o. Čakovec, a nositelj projekta je pružatelj javne usluge VARKOM d.d. Prema donijetoj odluci Gradskog Vijeća i sklopljenom ugovoru, Grad sudjeluje sufinanciranjem u provedbi projekta.  </t>
  </si>
  <si>
    <t>Konto 386</t>
  </si>
  <si>
    <t>Prihodi za posebne namjene - vodni doprinos</t>
  </si>
  <si>
    <t>Ukupno Projekt  202003 (kn)</t>
  </si>
  <si>
    <t xml:space="preserve">KAPITALNI PROJEKT   K202006.    </t>
  </si>
  <si>
    <t>REKONSTRUKCIJA TRIVIJALNE ŠKOLE</t>
  </si>
  <si>
    <t>Projekt se odnosi na izvođenje radova i troškove nadzora rekonstrukcije i uređenja zgrade nekadašnje trivijalne škole sa ciljem adaptacije potkrovlja kako bi se dobio iskoristiv prostor plesne  dvorane. U tu svrhu trebaju biti provedeni konstruktivni radovi ojačanja međukatne konstrukcije te izrada vertikalne komunikacije (dvokrakog stubišta)  između prizemlja i potkrovlja. Projektom je ujedno obuhvaćena potrebna sanacija kapilarne vlage te dotrajaloh dijelova građevine kao i ugradnja mehaničkog sistama ventilacije.</t>
  </si>
  <si>
    <t xml:space="preserve">KAPITALNI PROJEKT   K202007.    </t>
  </si>
  <si>
    <t>GEOWA-AL (izrada tehničke dokumentacije za korištenje geotermalne energije)</t>
  </si>
  <si>
    <t xml:space="preserve">Provedbom ovog projekta cilj je izraditi studiju iskoristivog geotermalnog potencijala Varaždinsko Topličkog kraja sa  primjenom u svrhu toplinarstva odnosno grijanja planiranih budućih te sadašnjih javnih objekata. Studija razmatra mogućnost da se revitalizacijom i dogradnjom postojeće bušotine VTT1 postigne cilj korištenja geotermalne energije u svrhu zagrijavanja buduće sportske dvorane, postojećih objekata mjesne osnovne škole, te buduće nadzemne garaže. Ujedno, istraživačkim bi se radovima ustanovila mogućnost izrade nove bušotine kojom bi se prema zadanim ekonomskim uvjetima mogla ostvariti funkcija grijanja prostora na stambeno-poslovnoj lokaciji „Smart kWart“. Temeljem nalaza studije, procijenit će se opravdanost i mogućnost provedbe projekata  korištenja geotermalne energije u svrhu toplinarstva, što je preduvjet za apliciranje projekata na "nordijske fondove" kojima se financira njihova provedba.
</t>
  </si>
  <si>
    <t xml:space="preserve">KAPITALNI PROJEKT   K202008.    </t>
  </si>
  <si>
    <t>Projekt se odnosi na izvođenje radova adaptacije i uređenja zgrade nekadašnje pučke kupelji u centar za posjetitelje u lojem će se modernim tehnologijama prezentirati i interpretirati nastanak i korisne funkcije termalne vode. U ovoj fazi troškovi projekta se odnose na izradu projektne dokumentacije sukladno elementima "Nacrta uputa za prijavitelej upućene od strane Ministarstva turizma i sporta. Troškovi također uključuju konzultantskei intelektualne usluge potrebne za pripremu prijave na natječaj.</t>
  </si>
  <si>
    <t xml:space="preserve">Rashodi za usluge </t>
  </si>
  <si>
    <t>Ukupno Projekt  202006 (kn)</t>
  </si>
  <si>
    <t>Ukupno Projekt  202007 (kn)</t>
  </si>
  <si>
    <t>Ukupno Projekt  202008 (kn)</t>
  </si>
  <si>
    <t xml:space="preserve">KAPITALNI PROJEKT   K202009.    </t>
  </si>
  <si>
    <t>PRENAMJENA PUČKE KUPELJI U INTERPRETACIJSKI CENTAR</t>
  </si>
  <si>
    <t xml:space="preserve">SUFINANCIRANJE IZGRADNJE VODOVODNIH MREŽA </t>
  </si>
  <si>
    <t>Projekt se odnosi na sufinanciranje izgradnje i rekonstrukcije vodovodne mreže javnog isporučitelja vodne usluge koja prethodi zahvatu uređenja javnih površina namjenjenih za promet motornih vozila pod upravljanjem Grada - Vukovarska ulica.</t>
  </si>
  <si>
    <r>
      <t xml:space="preserve">Program građenja komunalne infrastrukture, te objekata društvene i druge infrastrukture Grada Varaždinskih Toplica za 2022. godinu donijet je dana  13. prosinca 2021. godine, istovremeno s Proračunom Grada Varaždinskih Toplica za 2022. godinu, u skladu s  mjerodavnim zakonskim propisima te je objavljen u "Službenom vjesniku Varaždinske županije" broj: 103/21. Program ima jedne izmjene i dopune, a koje su pratile odgovarajuće izmjene i dopune Proračuna Grada Varaždinskih Toplica. I. izmjene i dopune Programa građenja komunalne infrastrukture, te objekata društvene i druge infrastrukture objavljene su u "Službenom vjesniku Varaždinske županije" broj:  93/22.  Programom građenja komunalne infrastrukture, te objekata i uređaja društvene i druge infrastrukture na području Grada Varaždinskih Toplica za 2022. godinu planirana je gradnja u ukupnoj vrijednosti od </t>
    </r>
    <r>
      <rPr>
        <b/>
        <sz val="10"/>
        <color indexed="8"/>
        <rFont val="Arial"/>
        <family val="2"/>
      </rPr>
      <t>8.670.000,00</t>
    </r>
    <r>
      <rPr>
        <sz val="10"/>
        <color indexed="8"/>
        <rFont val="Arial"/>
        <family val="2"/>
      </rPr>
      <t xml:space="preserve"> </t>
    </r>
    <r>
      <rPr>
        <b/>
        <sz val="10"/>
        <color indexed="8"/>
        <rFont val="Arial"/>
        <family val="2"/>
      </rPr>
      <t>kn.</t>
    </r>
    <r>
      <rPr>
        <sz val="10"/>
        <color indexed="8"/>
        <rFont val="Arial"/>
        <family val="2"/>
      </rPr>
      <t xml:space="preserve"> Program je izvršen u ukupnoj vrijednosti od  </t>
    </r>
    <r>
      <rPr>
        <b/>
        <sz val="10"/>
        <color indexed="8"/>
        <rFont val="Arial"/>
        <family val="2"/>
      </rPr>
      <t>4.060.574,14 kn</t>
    </r>
    <r>
      <rPr>
        <sz val="10"/>
        <color indexed="8"/>
        <rFont val="Arial"/>
        <family val="2"/>
      </rPr>
      <t xml:space="preserve"> odnosno </t>
    </r>
    <r>
      <rPr>
        <b/>
        <sz val="10"/>
        <color indexed="8"/>
        <rFont val="Arial"/>
        <family val="2"/>
      </rPr>
      <t xml:space="preserve">46,83% </t>
    </r>
    <r>
      <rPr>
        <sz val="10"/>
        <color indexed="8"/>
        <rFont val="Arial"/>
        <family val="2"/>
      </rPr>
      <t xml:space="preserve">od planiranog, po aktivnostima kako slijedi: </t>
    </r>
  </si>
  <si>
    <r>
      <t xml:space="preserve">Ovaj projekt obuhvaća radove rekonstrukcije postojećih afaltnih prometnih površina kao i asfaltiranje odnosno modernizaciju makadamskog kolnika nerazvrsanih cesta i parkirališta, radove na  izradi sustava površinske odvodnje prometnih površina te izradu pješačkih staza ili nogostupa uz prometnice gdje je to predviđeno projektnom dokumentacijom.                                                                                                                      Na nerazvrstane ceste koje  nisu  evidentirane u katastru ili  nisu upisane na upravitelja u zemljišnim knjigama,  odgovarajuće se primjenjuju članak 123. i 124. Zakona o cestama. </t>
    </r>
    <r>
      <rPr>
        <b/>
        <sz val="8"/>
        <color indexed="8"/>
        <rFont val="Arial"/>
        <family val="2"/>
      </rPr>
      <t>Prije izvođenja radova je potrebno provesti propisan postupak geodetskog snimanja i evidentiranja, a što je uključeno u troškove građenja na dionicama gdje je to potrebno.</t>
    </r>
  </si>
  <si>
    <t>ULAGANJE U SPORTSKE OBJEKTE I POVRŠINE</t>
  </si>
  <si>
    <t xml:space="preserve">UREĐENJE  D526 RASKRIŽJA I PRILAZA AUTOBUSNOM KOLODVORU
</t>
  </si>
  <si>
    <t xml:space="preserve">Ovo Izvješće o izvršenju Programa gradnje objekata komunalne infrastrukture, te objekata društvene i druge infrastrukture za 2022. godinu  podnosi se Gradskom vijeću, a objavit će se u Službenom vjesniku Varaždinske županije. 
</t>
  </si>
  <si>
    <t>Projekt se odnosi na izgradnju sportskog terena sa gumiranom podlogom i koševima za košarku i na uređenje  okolnih površina opremljenih sa dječjim igralima.</t>
  </si>
  <si>
    <t xml:space="preserve">OBRAZLOŽENJE: Projekt je 10.02.22. godine prijavljen na natječaj Fonda za zaštitu okoliša i energetsku učinkovitost, Natječaj za energetsku obnovu kulturne baštine, ali se zbog nedostatnih dodjeljenih sredstava odustalo od realizacije projekta. </t>
  </si>
  <si>
    <t xml:space="preserve">OBRAZLOŽENJE: Izrada Projektne dokumentacije ugovorena je 2022. godine, a nastali trošak projektne dokumentacije i realizacija projekta biti će 2023. godine. </t>
  </si>
  <si>
    <t>OBRAZLOŽENJE: Projekt je 23.12.21. godine prijavljen na natječaj Ministarstva regionalnog razvoja i fondova europske unije, Program energetske i klimatske promjene, Izrada tehničke dokumentacije za korištenje geotermalne energije, za koji su rezultati natječaja bili u 2022. godini i Grad Varaždinske Toplice nalazi se na rezervnoj listi, sukladno navedenom realizacija projekta nije ni započela.</t>
  </si>
  <si>
    <t>OBRAZLOŽENJE: Projekt  je 14.04.22. prijavljen na LAG - "izvor", Natječaj za provedbu tipa operacije,Mjera 2. Unapređivanje kvalitete života ruralnog područja; Pod mjera 2.1 Obnova/modernizacije društvene infrastrukture ruralnog podrućja. Realizacija projekta započela je u 2022. godini i nastavlja se u 2023. godini.</t>
  </si>
  <si>
    <t xml:space="preserve">OBRAZLOŽENJE: Projekt je na temelju otvorenog natječaja  od 07.11.22. godine Ministarstva  turizma i sporta RH, Regionalna diverzifikacija i specijalizacija hrvatskog turizma kroz ulaganja u razvoj turističkih proizvoda dodane vrijednosti Grupa I, prijavljen u sklopu Projekta "Grad na termalnoj vodi Aqua Iasae" za koji će rezultati natječaja, a sukladno i početak realizacije projekta biti u  2023. godini. </t>
  </si>
  <si>
    <t>OBRAZLOŽENJE: Nakon procjenjenih troškova potrebnih za uređenje, rekonstrukciju te energetsku obnovu objekata utvrđeno je da isti zbog povečanja cijena uvelike premašuju planirani iznos te se odustalo od realizacije projekta.</t>
  </si>
  <si>
    <t>TE OBJEKATA DRUŠTVENE I  DRUGE  INFRASTRUKTURE</t>
  </si>
  <si>
    <t xml:space="preserve">UKUPNO ZA PROGRAM GRAĐENJA KOMUNALNE INFRASTRUKTURE,  </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</si>
</sst>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True&quot;;&quot;True&quot;;&quot;False&quot;"/>
    <numFmt numFmtId="168" formatCode="&quot;Uključeno&quot;;&quot;Uključeno&quot;;&quot;Isključeno&quot;"/>
    <numFmt numFmtId="169" formatCode="[$¥€-2]\ #,##0.00_);[Red]\([$€-2]\ #,##0.00\)"/>
    <numFmt numFmtId="170" formatCode="[$-41A]General"/>
  </numFmts>
  <fonts count="49">
    <font>
      <sz val="10"/>
      <name val="Arial"/>
      <family val="2"/>
    </font>
    <font>
      <sz val="11"/>
      <color indexed="8"/>
      <name val="Calibri"/>
      <family val="2"/>
    </font>
    <font>
      <sz val="10"/>
      <color indexed="8"/>
      <name val="Arial"/>
      <family val="2"/>
    </font>
    <font>
      <b/>
      <sz val="10"/>
      <color indexed="8"/>
      <name val="Arial"/>
      <family val="2"/>
    </font>
    <font>
      <b/>
      <sz val="8"/>
      <color indexed="8"/>
      <name val="Arial"/>
      <family val="2"/>
    </font>
    <font>
      <b/>
      <sz val="11"/>
      <color indexed="8"/>
      <name val="Arial"/>
      <family val="2"/>
    </font>
    <font>
      <sz val="8"/>
      <color indexed="8"/>
      <name val="Arial"/>
      <family val="2"/>
    </font>
    <font>
      <b/>
      <sz val="10"/>
      <name val="Arial"/>
      <family val="2"/>
    </font>
    <font>
      <sz val="8"/>
      <color indexed="8"/>
      <name val="Calibri"/>
      <family val="2"/>
    </font>
    <font>
      <sz val="9"/>
      <color indexed="8"/>
      <name val="Arial"/>
      <family val="2"/>
    </font>
    <font>
      <b/>
      <sz val="9"/>
      <color indexed="8"/>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Arial"/>
      <family val="2"/>
    </font>
    <font>
      <sz val="9"/>
      <name val="Arial"/>
      <family val="2"/>
    </font>
    <font>
      <sz val="11"/>
      <color theme="1"/>
      <name val="Calibri"/>
      <family val="2"/>
    </font>
    <font>
      <sz val="11"/>
      <color theme="0"/>
      <name val="Calibri"/>
      <family val="2"/>
    </font>
    <font>
      <sz val="11"/>
      <color rgb="FF006100"/>
      <name val="Calibri"/>
      <family val="2"/>
    </font>
    <font>
      <sz val="11"/>
      <color rgb="FF0000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8"/>
      <color rgb="FF000000"/>
      <name val="Arial"/>
      <family val="2"/>
    </font>
    <font>
      <sz val="9"/>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rgb="FFDBEEF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indexed="26"/>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0"/>
        <bgColor indexed="64"/>
      </patternFill>
    </fill>
    <fill>
      <patternFill patternType="solid">
        <fgColor theme="6" tint="0.5999900102615356"/>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color indexed="8"/>
      </top>
      <bottom style="medium">
        <color indexed="8"/>
      </bottom>
    </border>
    <border>
      <left style="thin"/>
      <right>
        <color indexed="63"/>
      </right>
      <top style="medium"/>
      <bottom>
        <color indexed="63"/>
      </bottom>
    </border>
    <border>
      <left>
        <color indexed="63"/>
      </left>
      <right>
        <color indexed="63"/>
      </right>
      <top style="thin">
        <color indexed="8"/>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style="thin"/>
      <bottom style="thin">
        <color indexed="8"/>
      </bottom>
    </border>
    <border>
      <left>
        <color indexed="63"/>
      </left>
      <right>
        <color indexed="63"/>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thin">
        <color indexed="8"/>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color indexed="63"/>
      </top>
      <bottom style="medium"/>
    </border>
    <border>
      <left>
        <color indexed="63"/>
      </left>
      <right>
        <color indexed="63"/>
      </right>
      <top style="thin">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right>
        <color indexed="63"/>
      </right>
      <top>
        <color indexed="63"/>
      </top>
      <bottom>
        <color indexed="63"/>
      </bottom>
    </border>
    <border>
      <left>
        <color indexed="63"/>
      </left>
      <right>
        <color indexed="63"/>
      </right>
      <top>
        <color indexed="63"/>
      </top>
      <bottom style="medium">
        <color indexed="8"/>
      </botto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20" borderId="1" applyNumberFormat="0" applyFont="0" applyAlignment="0" applyProtection="0"/>
    <xf numFmtId="0" fontId="31" fillId="21" borderId="0" applyNumberFormat="0" applyBorder="0" applyAlignment="0" applyProtection="0"/>
    <xf numFmtId="170" fontId="32" fillId="22" borderId="0">
      <alignment/>
      <protection/>
    </xf>
    <xf numFmtId="0" fontId="1" fillId="0" borderId="0">
      <alignment/>
      <protection/>
    </xf>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3" fillId="29" borderId="2" applyNumberFormat="0" applyAlignment="0" applyProtection="0"/>
    <xf numFmtId="0" fontId="34" fillId="29" borderId="3" applyNumberFormat="0" applyAlignment="0" applyProtection="0"/>
    <xf numFmtId="0" fontId="35" fillId="30"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1" borderId="0" applyNumberFormat="0" applyBorder="0" applyAlignment="0" applyProtection="0"/>
    <xf numFmtId="9" fontId="0" fillId="0" borderId="0" applyFill="0" applyBorder="0" applyAlignment="0" applyProtection="0"/>
    <xf numFmtId="0" fontId="41" fillId="0" borderId="7" applyNumberFormat="0" applyFill="0" applyAlignment="0" applyProtection="0"/>
    <xf numFmtId="0" fontId="42" fillId="32" borderId="8"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3" borderId="3" applyNumberFormat="0" applyAlignment="0" applyProtection="0"/>
    <xf numFmtId="44" fontId="0" fillId="0" borderId="0" applyFill="0" applyBorder="0" applyAlignment="0" applyProtection="0"/>
    <xf numFmtId="42"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cellStyleXfs>
  <cellXfs count="264">
    <xf numFmtId="0" fontId="0" fillId="0" borderId="0" xfId="0" applyAlignment="1">
      <alignment/>
    </xf>
    <xf numFmtId="0" fontId="2" fillId="0" borderId="0" xfId="36" applyFont="1">
      <alignment/>
      <protection/>
    </xf>
    <xf numFmtId="4" fontId="2" fillId="0" borderId="0" xfId="36" applyNumberFormat="1" applyFont="1">
      <alignment/>
      <protection/>
    </xf>
    <xf numFmtId="0" fontId="2" fillId="0" borderId="0" xfId="36" applyFont="1" applyBorder="1">
      <alignment/>
      <protection/>
    </xf>
    <xf numFmtId="0" fontId="2" fillId="0" borderId="0" xfId="36" applyFont="1" applyFill="1" applyBorder="1">
      <alignment/>
      <protection/>
    </xf>
    <xf numFmtId="4" fontId="2" fillId="0" borderId="0" xfId="36" applyNumberFormat="1" applyFont="1" applyBorder="1">
      <alignment/>
      <protection/>
    </xf>
    <xf numFmtId="0" fontId="1" fillId="0" borderId="0" xfId="36">
      <alignment/>
      <protection/>
    </xf>
    <xf numFmtId="0" fontId="2" fillId="0" borderId="0" xfId="36" applyFont="1" applyFill="1">
      <alignment/>
      <protection/>
    </xf>
    <xf numFmtId="0" fontId="8" fillId="34" borderId="0" xfId="36" applyNumberFormat="1" applyFont="1" applyFill="1" applyBorder="1" applyAlignment="1">
      <alignment/>
      <protection/>
    </xf>
    <xf numFmtId="4" fontId="6" fillId="35" borderId="10" xfId="36" applyNumberFormat="1" applyFont="1" applyFill="1" applyBorder="1" applyAlignment="1">
      <alignment vertical="top" wrapText="1"/>
      <protection/>
    </xf>
    <xf numFmtId="4" fontId="6" fillId="35" borderId="11" xfId="36" applyNumberFormat="1" applyFont="1" applyFill="1" applyBorder="1" applyAlignment="1">
      <alignment vertical="top" wrapText="1"/>
      <protection/>
    </xf>
    <xf numFmtId="0" fontId="5" fillId="35" borderId="10" xfId="36" applyFont="1" applyFill="1" applyBorder="1" applyAlignment="1">
      <alignment/>
      <protection/>
    </xf>
    <xf numFmtId="0" fontId="5" fillId="36" borderId="10" xfId="36" applyFont="1" applyFill="1" applyBorder="1" applyAlignment="1">
      <alignment/>
      <protection/>
    </xf>
    <xf numFmtId="4" fontId="6" fillId="36" borderId="10" xfId="36" applyNumberFormat="1" applyFont="1" applyFill="1" applyBorder="1" applyAlignment="1">
      <alignment vertical="top" wrapText="1"/>
      <protection/>
    </xf>
    <xf numFmtId="4" fontId="6" fillId="36" borderId="11" xfId="36" applyNumberFormat="1" applyFont="1" applyFill="1" applyBorder="1" applyAlignment="1">
      <alignment vertical="top" wrapText="1"/>
      <protection/>
    </xf>
    <xf numFmtId="4" fontId="6" fillId="36" borderId="10" xfId="36" applyNumberFormat="1" applyFont="1" applyFill="1" applyBorder="1" applyAlignment="1">
      <alignment wrapText="1"/>
      <protection/>
    </xf>
    <xf numFmtId="4" fontId="6" fillId="36" borderId="11" xfId="36" applyNumberFormat="1" applyFont="1" applyFill="1" applyBorder="1" applyAlignment="1">
      <alignment wrapText="1"/>
      <protection/>
    </xf>
    <xf numFmtId="4" fontId="6" fillId="36" borderId="12" xfId="36" applyNumberFormat="1" applyFont="1" applyFill="1" applyBorder="1" applyAlignment="1">
      <alignment wrapText="1"/>
      <protection/>
    </xf>
    <xf numFmtId="4" fontId="6" fillId="36" borderId="13" xfId="36" applyNumberFormat="1" applyFont="1" applyFill="1" applyBorder="1" applyAlignment="1">
      <alignment wrapText="1"/>
      <protection/>
    </xf>
    <xf numFmtId="0" fontId="2" fillId="36" borderId="12" xfId="36" applyFont="1" applyFill="1" applyBorder="1" applyAlignment="1">
      <alignment vertical="top" wrapText="1"/>
      <protection/>
    </xf>
    <xf numFmtId="4" fontId="6" fillId="35" borderId="10" xfId="36" applyNumberFormat="1" applyFont="1" applyFill="1" applyBorder="1" applyAlignment="1">
      <alignment wrapText="1"/>
      <protection/>
    </xf>
    <xf numFmtId="4" fontId="6" fillId="35" borderId="11" xfId="36" applyNumberFormat="1" applyFont="1" applyFill="1" applyBorder="1" applyAlignment="1">
      <alignment wrapText="1"/>
      <protection/>
    </xf>
    <xf numFmtId="49" fontId="2" fillId="0" borderId="0" xfId="36" applyNumberFormat="1" applyFont="1" applyBorder="1" applyAlignment="1" applyProtection="1">
      <alignment wrapText="1"/>
      <protection locked="0"/>
    </xf>
    <xf numFmtId="49" fontId="3" fillId="0" borderId="0" xfId="36" applyNumberFormat="1" applyFont="1" applyBorder="1" applyAlignment="1" applyProtection="1">
      <alignment horizontal="center" vertical="center" wrapText="1"/>
      <protection locked="0"/>
    </xf>
    <xf numFmtId="0" fontId="7" fillId="37" borderId="0" xfId="36" applyFont="1" applyFill="1" applyBorder="1" applyAlignment="1">
      <alignment horizontal="left" vertical="center" wrapText="1"/>
      <protection/>
    </xf>
    <xf numFmtId="0" fontId="2" fillId="0" borderId="0" xfId="36" applyFont="1" applyFill="1" applyBorder="1" applyAlignment="1">
      <alignment horizontal="center" vertical="top" wrapText="1"/>
      <protection/>
    </xf>
    <xf numFmtId="4" fontId="6" fillId="36" borderId="12" xfId="36" applyNumberFormat="1" applyFont="1" applyFill="1" applyBorder="1" applyAlignment="1">
      <alignment wrapText="1"/>
      <protection/>
    </xf>
    <xf numFmtId="4" fontId="6" fillId="36" borderId="13" xfId="36" applyNumberFormat="1" applyFont="1" applyFill="1" applyBorder="1" applyAlignment="1">
      <alignment wrapText="1"/>
      <protection/>
    </xf>
    <xf numFmtId="4" fontId="6" fillId="35" borderId="10" xfId="36" applyNumberFormat="1" applyFont="1" applyFill="1" applyBorder="1" applyAlignment="1">
      <alignment vertical="top" wrapText="1"/>
      <protection/>
    </xf>
    <xf numFmtId="4" fontId="6" fillId="35" borderId="11" xfId="36" applyNumberFormat="1" applyFont="1" applyFill="1" applyBorder="1" applyAlignment="1">
      <alignment vertical="top" wrapText="1"/>
      <protection/>
    </xf>
    <xf numFmtId="0" fontId="5" fillId="34" borderId="14" xfId="36" applyFont="1" applyFill="1" applyBorder="1" applyAlignment="1">
      <alignment/>
      <protection/>
    </xf>
    <xf numFmtId="0" fontId="2" fillId="0" borderId="0" xfId="36" applyFont="1" applyBorder="1" applyAlignment="1">
      <alignment horizontal="center" vertical="top" wrapText="1"/>
      <protection/>
    </xf>
    <xf numFmtId="49" fontId="2" fillId="0" borderId="0" xfId="36" applyNumberFormat="1" applyFont="1" applyBorder="1" applyAlignment="1" applyProtection="1">
      <alignment vertical="top" wrapText="1"/>
      <protection locked="0"/>
    </xf>
    <xf numFmtId="49" fontId="0" fillId="0" borderId="0" xfId="36" applyNumberFormat="1" applyFont="1" applyBorder="1" applyAlignment="1" applyProtection="1">
      <alignment horizontal="justify" wrapText="1"/>
      <protection locked="0"/>
    </xf>
    <xf numFmtId="49" fontId="2" fillId="0" borderId="0" xfId="36" applyNumberFormat="1" applyFont="1" applyBorder="1" applyAlignment="1" applyProtection="1">
      <alignment horizontal="justify" vertical="top" wrapText="1"/>
      <protection locked="0"/>
    </xf>
    <xf numFmtId="49" fontId="47" fillId="38" borderId="15" xfId="35" applyNumberFormat="1" applyFont="1" applyFill="1" applyBorder="1" applyAlignment="1">
      <alignment horizontal="left" vertical="top" wrapText="1"/>
      <protection/>
    </xf>
    <xf numFmtId="49" fontId="47" fillId="38" borderId="10" xfId="35" applyNumberFormat="1" applyFont="1" applyFill="1" applyBorder="1" applyAlignment="1">
      <alignment horizontal="left" vertical="top" wrapText="1"/>
      <protection/>
    </xf>
    <xf numFmtId="49" fontId="47" fillId="38" borderId="11" xfId="35" applyNumberFormat="1" applyFont="1" applyFill="1" applyBorder="1" applyAlignment="1">
      <alignment horizontal="left" vertical="top" wrapText="1"/>
      <protection/>
    </xf>
    <xf numFmtId="0" fontId="9" fillId="39" borderId="16" xfId="36" applyFont="1" applyFill="1" applyBorder="1" applyAlignment="1">
      <alignment horizontal="left" vertical="top" wrapText="1"/>
      <protection/>
    </xf>
    <xf numFmtId="49" fontId="47" fillId="38" borderId="17" xfId="35" applyNumberFormat="1" applyFont="1" applyFill="1" applyBorder="1" applyAlignment="1">
      <alignment horizontal="left" vertical="top" wrapText="1"/>
      <protection/>
    </xf>
    <xf numFmtId="49" fontId="47" fillId="38" borderId="0" xfId="35" applyNumberFormat="1" applyFont="1" applyFill="1" applyBorder="1" applyAlignment="1">
      <alignment horizontal="left" vertical="top" wrapText="1"/>
      <protection/>
    </xf>
    <xf numFmtId="49" fontId="47" fillId="38" borderId="18" xfId="35" applyNumberFormat="1" applyFont="1" applyFill="1" applyBorder="1" applyAlignment="1">
      <alignment horizontal="left" vertical="top" wrapText="1"/>
      <protection/>
    </xf>
    <xf numFmtId="0" fontId="4" fillId="0" borderId="19" xfId="36" applyFont="1" applyBorder="1" applyAlignment="1">
      <alignment horizontal="center" vertical="center"/>
      <protection/>
    </xf>
    <xf numFmtId="0" fontId="9" fillId="39" borderId="20" xfId="36" applyFont="1" applyFill="1" applyBorder="1" applyAlignment="1">
      <alignment horizontal="left" vertical="top" wrapText="1"/>
      <protection/>
    </xf>
    <xf numFmtId="4" fontId="0" fillId="39" borderId="19" xfId="36" applyNumberFormat="1" applyFont="1" applyFill="1" applyBorder="1" applyAlignment="1">
      <alignment horizontal="center" vertical="center" wrapText="1"/>
      <protection/>
    </xf>
    <xf numFmtId="4" fontId="2" fillId="39" borderId="19" xfId="36" applyNumberFormat="1" applyFont="1" applyFill="1" applyBorder="1" applyAlignment="1">
      <alignment horizontal="center" vertical="center" wrapText="1"/>
      <protection/>
    </xf>
    <xf numFmtId="0" fontId="9" fillId="39" borderId="21" xfId="36" applyFont="1" applyFill="1" applyBorder="1" applyAlignment="1">
      <alignment horizontal="left" vertical="top" wrapText="1"/>
      <protection/>
    </xf>
    <xf numFmtId="4" fontId="6" fillId="35" borderId="10" xfId="36" applyNumberFormat="1" applyFont="1" applyFill="1" applyBorder="1" applyAlignment="1">
      <alignment horizontal="left" vertical="top" wrapText="1"/>
      <protection/>
    </xf>
    <xf numFmtId="4" fontId="6" fillId="35" borderId="11" xfId="36" applyNumberFormat="1" applyFont="1" applyFill="1" applyBorder="1" applyAlignment="1">
      <alignment horizontal="left" vertical="top" wrapText="1"/>
      <protection/>
    </xf>
    <xf numFmtId="4" fontId="6" fillId="35" borderId="12" xfId="36" applyNumberFormat="1" applyFont="1" applyFill="1" applyBorder="1" applyAlignment="1">
      <alignment horizontal="left" vertical="top" wrapText="1"/>
      <protection/>
    </xf>
    <xf numFmtId="4" fontId="6" fillId="35" borderId="13" xfId="36" applyNumberFormat="1" applyFont="1" applyFill="1" applyBorder="1" applyAlignment="1">
      <alignment horizontal="left" vertical="top" wrapText="1"/>
      <protection/>
    </xf>
    <xf numFmtId="4" fontId="0" fillId="39" borderId="19" xfId="36" applyNumberFormat="1" applyFont="1" applyFill="1" applyBorder="1" applyAlignment="1">
      <alignment horizontal="center" vertical="center" wrapText="1"/>
      <protection/>
    </xf>
    <xf numFmtId="4" fontId="2" fillId="39" borderId="19" xfId="36" applyNumberFormat="1" applyFont="1" applyFill="1" applyBorder="1" applyAlignment="1">
      <alignment horizontal="center" vertical="center" wrapText="1"/>
      <protection/>
    </xf>
    <xf numFmtId="4" fontId="2" fillId="39" borderId="22" xfId="36" applyNumberFormat="1" applyFont="1" applyFill="1" applyBorder="1" applyAlignment="1">
      <alignment horizontal="center" vertical="center" wrapText="1"/>
      <protection/>
    </xf>
    <xf numFmtId="4" fontId="2" fillId="39" borderId="0" xfId="36" applyNumberFormat="1" applyFont="1" applyFill="1" applyBorder="1" applyAlignment="1">
      <alignment horizontal="center" vertical="center" wrapText="1"/>
      <protection/>
    </xf>
    <xf numFmtId="4" fontId="2" fillId="39" borderId="23" xfId="36" applyNumberFormat="1" applyFont="1" applyFill="1" applyBorder="1" applyAlignment="1">
      <alignment horizontal="center" vertical="center" wrapText="1"/>
      <protection/>
    </xf>
    <xf numFmtId="0" fontId="7" fillId="37" borderId="21" xfId="36" applyFont="1" applyFill="1" applyBorder="1" applyAlignment="1">
      <alignment horizontal="left" vertical="center" wrapText="1"/>
      <protection/>
    </xf>
    <xf numFmtId="0" fontId="9" fillId="39" borderId="24" xfId="36" applyFont="1" applyFill="1" applyBorder="1" applyAlignment="1">
      <alignment horizontal="left" vertical="top" wrapText="1"/>
      <protection/>
    </xf>
    <xf numFmtId="0" fontId="6" fillId="39" borderId="19" xfId="36" applyNumberFormat="1" applyFont="1" applyFill="1" applyBorder="1" applyAlignment="1">
      <alignment/>
      <protection/>
    </xf>
    <xf numFmtId="0" fontId="6" fillId="39" borderId="19" xfId="36" applyFont="1" applyFill="1" applyBorder="1" applyAlignment="1">
      <alignment/>
      <protection/>
    </xf>
    <xf numFmtId="0" fontId="6" fillId="39" borderId="19" xfId="36" applyFont="1" applyFill="1" applyBorder="1" applyAlignment="1">
      <alignment horizontal="left"/>
      <protection/>
    </xf>
    <xf numFmtId="0" fontId="6" fillId="39" borderId="19" xfId="36" applyFont="1" applyFill="1" applyBorder="1">
      <alignment/>
      <protection/>
    </xf>
    <xf numFmtId="0" fontId="6" fillId="39" borderId="19" xfId="36" applyFont="1" applyFill="1" applyBorder="1" applyAlignment="1">
      <alignment wrapText="1"/>
      <protection/>
    </xf>
    <xf numFmtId="0" fontId="6" fillId="39" borderId="25" xfId="36" applyFont="1" applyFill="1" applyBorder="1" applyAlignment="1">
      <alignment horizontal="left" wrapText="1"/>
      <protection/>
    </xf>
    <xf numFmtId="0" fontId="6" fillId="39" borderId="26" xfId="36" applyFont="1" applyFill="1" applyBorder="1" applyAlignment="1">
      <alignment horizontal="left" wrapText="1"/>
      <protection/>
    </xf>
    <xf numFmtId="0" fontId="4" fillId="0" borderId="19" xfId="36" applyFont="1" applyBorder="1" applyAlignment="1">
      <alignment horizontal="left" vertical="center"/>
      <protection/>
    </xf>
    <xf numFmtId="0" fontId="6" fillId="40" borderId="25" xfId="36" applyFont="1" applyFill="1" applyBorder="1" applyAlignment="1">
      <alignment horizontal="left"/>
      <protection/>
    </xf>
    <xf numFmtId="0" fontId="6" fillId="40" borderId="27" xfId="36" applyFont="1" applyFill="1" applyBorder="1" applyAlignment="1">
      <alignment horizontal="left"/>
      <protection/>
    </xf>
    <xf numFmtId="0" fontId="6" fillId="40" borderId="26" xfId="36" applyFont="1" applyFill="1" applyBorder="1" applyAlignment="1">
      <alignment horizontal="left"/>
      <protection/>
    </xf>
    <xf numFmtId="0" fontId="4" fillId="40" borderId="25" xfId="36" applyFont="1" applyFill="1" applyBorder="1" applyAlignment="1">
      <alignment horizontal="left"/>
      <protection/>
    </xf>
    <xf numFmtId="0" fontId="4" fillId="40" borderId="27" xfId="36" applyFont="1" applyFill="1" applyBorder="1" applyAlignment="1">
      <alignment horizontal="left"/>
      <protection/>
    </xf>
    <xf numFmtId="0" fontId="4" fillId="40" borderId="26" xfId="36" applyFont="1" applyFill="1" applyBorder="1" applyAlignment="1">
      <alignment horizontal="left"/>
      <protection/>
    </xf>
    <xf numFmtId="4" fontId="6" fillId="39" borderId="0" xfId="36" applyNumberFormat="1" applyFont="1" applyFill="1" applyBorder="1" applyAlignment="1">
      <alignment horizontal="center" wrapText="1"/>
      <protection/>
    </xf>
    <xf numFmtId="4" fontId="6" fillId="39" borderId="19" xfId="36" applyNumberFormat="1" applyFont="1" applyFill="1" applyBorder="1" applyAlignment="1">
      <alignment horizontal="center" wrapText="1"/>
      <protection/>
    </xf>
    <xf numFmtId="2" fontId="6" fillId="39" borderId="19" xfId="36" applyNumberFormat="1" applyFont="1" applyFill="1" applyBorder="1" applyAlignment="1">
      <alignment horizontal="center" wrapText="1"/>
      <protection/>
    </xf>
    <xf numFmtId="4" fontId="6" fillId="40" borderId="19" xfId="36" applyNumberFormat="1" applyFont="1" applyFill="1" applyBorder="1" applyAlignment="1">
      <alignment horizontal="center" wrapText="1"/>
      <protection/>
    </xf>
    <xf numFmtId="2" fontId="6" fillId="40" borderId="19" xfId="36" applyNumberFormat="1" applyFont="1" applyFill="1" applyBorder="1" applyAlignment="1">
      <alignment horizontal="center" wrapText="1"/>
      <protection/>
    </xf>
    <xf numFmtId="4" fontId="27" fillId="39" borderId="19" xfId="36" applyNumberFormat="1" applyFont="1" applyFill="1" applyBorder="1" applyAlignment="1">
      <alignment horizontal="center" wrapText="1"/>
      <protection/>
    </xf>
    <xf numFmtId="0" fontId="4" fillId="0" borderId="28" xfId="36" applyFont="1" applyBorder="1" applyAlignment="1">
      <alignment horizontal="center" vertical="center"/>
      <protection/>
    </xf>
    <xf numFmtId="0" fontId="10" fillId="36" borderId="29" xfId="36" applyFont="1" applyFill="1" applyBorder="1" applyAlignment="1">
      <alignment horizontal="left" vertical="top" wrapText="1"/>
      <protection/>
    </xf>
    <xf numFmtId="0" fontId="3" fillId="36" borderId="19" xfId="36" applyFont="1" applyFill="1" applyBorder="1" applyAlignment="1">
      <alignment horizontal="left"/>
      <protection/>
    </xf>
    <xf numFmtId="0" fontId="6" fillId="41" borderId="19" xfId="36" applyFont="1" applyFill="1" applyBorder="1" applyAlignment="1">
      <alignment horizontal="left" vertical="center"/>
      <protection/>
    </xf>
    <xf numFmtId="0" fontId="6" fillId="41" borderId="19" xfId="36" applyFont="1" applyFill="1" applyBorder="1" applyAlignment="1">
      <alignment horizontal="left" vertical="center"/>
      <protection/>
    </xf>
    <xf numFmtId="4" fontId="6" fillId="41" borderId="19" xfId="36" applyNumberFormat="1" applyFont="1" applyFill="1" applyBorder="1" applyAlignment="1">
      <alignment horizontal="center" vertical="center"/>
      <protection/>
    </xf>
    <xf numFmtId="4" fontId="6" fillId="0" borderId="19" xfId="36" applyNumberFormat="1" applyFont="1" applyBorder="1" applyAlignment="1">
      <alignment horizontal="center" vertical="center"/>
      <protection/>
    </xf>
    <xf numFmtId="2" fontId="6" fillId="0" borderId="19" xfId="36" applyNumberFormat="1" applyFont="1" applyBorder="1" applyAlignment="1">
      <alignment horizontal="center" vertical="center"/>
      <protection/>
    </xf>
    <xf numFmtId="0" fontId="6" fillId="40" borderId="30" xfId="36" applyFont="1" applyFill="1" applyBorder="1" applyAlignment="1">
      <alignment horizontal="left"/>
      <protection/>
    </xf>
    <xf numFmtId="0" fontId="6" fillId="40" borderId="22" xfId="36" applyFont="1" applyFill="1" applyBorder="1" applyAlignment="1">
      <alignment horizontal="left"/>
      <protection/>
    </xf>
    <xf numFmtId="0" fontId="6" fillId="40" borderId="31" xfId="36" applyFont="1" applyFill="1" applyBorder="1" applyAlignment="1">
      <alignment horizontal="left"/>
      <protection/>
    </xf>
    <xf numFmtId="4" fontId="27" fillId="40" borderId="29" xfId="36" applyNumberFormat="1" applyFont="1" applyFill="1" applyBorder="1" applyAlignment="1">
      <alignment horizontal="center" wrapText="1"/>
      <protection/>
    </xf>
    <xf numFmtId="4" fontId="6" fillId="40" borderId="29" xfId="36" applyNumberFormat="1" applyFont="1" applyFill="1" applyBorder="1" applyAlignment="1">
      <alignment horizontal="center" wrapText="1"/>
      <protection/>
    </xf>
    <xf numFmtId="0" fontId="5" fillId="39" borderId="32" xfId="36" applyFont="1" applyFill="1" applyBorder="1" applyAlignment="1">
      <alignment/>
      <protection/>
    </xf>
    <xf numFmtId="0" fontId="5" fillId="39" borderId="33" xfId="36" applyFont="1" applyFill="1" applyBorder="1" applyAlignment="1">
      <alignment/>
      <protection/>
    </xf>
    <xf numFmtId="0" fontId="48" fillId="41" borderId="19" xfId="36" applyFont="1" applyFill="1" applyBorder="1" applyAlignment="1">
      <alignment horizontal="left" vertical="top" wrapText="1"/>
      <protection/>
    </xf>
    <xf numFmtId="4" fontId="6" fillId="42" borderId="19" xfId="36" applyNumberFormat="1" applyFont="1" applyFill="1" applyBorder="1" applyAlignment="1">
      <alignment horizontal="center" wrapText="1"/>
      <protection/>
    </xf>
    <xf numFmtId="4" fontId="6" fillId="42" borderId="29" xfId="36" applyNumberFormat="1" applyFont="1" applyFill="1" applyBorder="1" applyAlignment="1">
      <alignment horizontal="center" wrapText="1"/>
      <protection/>
    </xf>
    <xf numFmtId="0" fontId="5" fillId="34" borderId="32" xfId="36" applyFont="1" applyFill="1" applyBorder="1" applyAlignment="1">
      <alignment/>
      <protection/>
    </xf>
    <xf numFmtId="0" fontId="5" fillId="34" borderId="33" xfId="36" applyFont="1" applyFill="1" applyBorder="1" applyAlignment="1">
      <alignment/>
      <protection/>
    </xf>
    <xf numFmtId="0" fontId="4" fillId="0" borderId="34" xfId="36" applyFont="1" applyBorder="1" applyAlignment="1">
      <alignment horizontal="left" vertical="center"/>
      <protection/>
    </xf>
    <xf numFmtId="0" fontId="4" fillId="0" borderId="28" xfId="36" applyFont="1" applyBorder="1" applyAlignment="1">
      <alignment horizontal="left" vertical="center"/>
      <protection/>
    </xf>
    <xf numFmtId="0" fontId="6" fillId="34" borderId="19" xfId="36" applyNumberFormat="1" applyFont="1" applyFill="1" applyBorder="1" applyAlignment="1">
      <alignment/>
      <protection/>
    </xf>
    <xf numFmtId="0" fontId="6" fillId="34" borderId="19" xfId="36" applyFont="1" applyFill="1" applyBorder="1" applyAlignment="1">
      <alignment/>
      <protection/>
    </xf>
    <xf numFmtId="0" fontId="6" fillId="34" borderId="25" xfId="36" applyFont="1" applyFill="1" applyBorder="1" applyAlignment="1">
      <alignment horizontal="left"/>
      <protection/>
    </xf>
    <xf numFmtId="0" fontId="6" fillId="34" borderId="26" xfId="36" applyFont="1" applyFill="1" applyBorder="1" applyAlignment="1">
      <alignment horizontal="left"/>
      <protection/>
    </xf>
    <xf numFmtId="0" fontId="3" fillId="36" borderId="35" xfId="36" applyFont="1" applyFill="1" applyBorder="1" applyAlignment="1">
      <alignment horizontal="left"/>
      <protection/>
    </xf>
    <xf numFmtId="0" fontId="3" fillId="36" borderId="10" xfId="36" applyFont="1" applyFill="1" applyBorder="1" applyAlignment="1">
      <alignment horizontal="left"/>
      <protection/>
    </xf>
    <xf numFmtId="0" fontId="10" fillId="36" borderId="36" xfId="36" applyFont="1" applyFill="1" applyBorder="1" applyAlignment="1">
      <alignment horizontal="left" vertical="top" wrapText="1"/>
      <protection/>
    </xf>
    <xf numFmtId="0" fontId="10" fillId="36" borderId="12" xfId="36" applyFont="1" applyFill="1" applyBorder="1" applyAlignment="1">
      <alignment horizontal="left" vertical="top" wrapText="1"/>
      <protection/>
    </xf>
    <xf numFmtId="4" fontId="2" fillId="34" borderId="19" xfId="36" applyNumberFormat="1" applyFont="1" applyFill="1" applyBorder="1" applyAlignment="1">
      <alignment horizontal="center" vertical="center" wrapText="1"/>
      <protection/>
    </xf>
    <xf numFmtId="4" fontId="2" fillId="34" borderId="15" xfId="36" applyNumberFormat="1" applyFont="1" applyFill="1" applyBorder="1" applyAlignment="1">
      <alignment horizontal="center" vertical="center" wrapText="1"/>
      <protection/>
    </xf>
    <xf numFmtId="4" fontId="2" fillId="34" borderId="37" xfId="36" applyNumberFormat="1" applyFont="1" applyFill="1" applyBorder="1" applyAlignment="1">
      <alignment horizontal="center" vertical="center" wrapText="1"/>
      <protection/>
    </xf>
    <xf numFmtId="0" fontId="6" fillId="39" borderId="25" xfId="36" applyFont="1" applyFill="1" applyBorder="1" applyAlignment="1">
      <alignment wrapText="1"/>
      <protection/>
    </xf>
    <xf numFmtId="4" fontId="6" fillId="39" borderId="19" xfId="36" applyNumberFormat="1" applyFont="1" applyFill="1" applyBorder="1" applyAlignment="1">
      <alignment horizontal="center" vertical="center" wrapText="1"/>
      <protection/>
    </xf>
    <xf numFmtId="2" fontId="6" fillId="39" borderId="19" xfId="36" applyNumberFormat="1" applyFont="1" applyFill="1" applyBorder="1" applyAlignment="1">
      <alignment horizontal="center" vertical="center" wrapText="1"/>
      <protection/>
    </xf>
    <xf numFmtId="0" fontId="3" fillId="36" borderId="11" xfId="36" applyFont="1" applyFill="1" applyBorder="1" applyAlignment="1">
      <alignment horizontal="left"/>
      <protection/>
    </xf>
    <xf numFmtId="4" fontId="2" fillId="39" borderId="28" xfId="36" applyNumberFormat="1" applyFont="1" applyFill="1" applyBorder="1" applyAlignment="1">
      <alignment horizontal="center" vertical="center" wrapText="1"/>
      <protection/>
    </xf>
    <xf numFmtId="0" fontId="10" fillId="36" borderId="13" xfId="36" applyFont="1" applyFill="1" applyBorder="1" applyAlignment="1">
      <alignment horizontal="left" vertical="top" wrapText="1"/>
      <protection/>
    </xf>
    <xf numFmtId="0" fontId="3" fillId="35" borderId="38" xfId="36" applyFont="1" applyFill="1" applyBorder="1" applyAlignment="1">
      <alignment horizontal="left" vertical="top" wrapText="1"/>
      <protection/>
    </xf>
    <xf numFmtId="0" fontId="3" fillId="35" borderId="39" xfId="36" applyFont="1" applyFill="1" applyBorder="1" applyAlignment="1">
      <alignment horizontal="left" vertical="top" wrapText="1"/>
      <protection/>
    </xf>
    <xf numFmtId="0" fontId="10" fillId="36" borderId="40" xfId="36" applyFont="1" applyFill="1" applyBorder="1" applyAlignment="1">
      <alignment horizontal="left" vertical="top" wrapText="1"/>
      <protection/>
    </xf>
    <xf numFmtId="0" fontId="10" fillId="36" borderId="41" xfId="36" applyFont="1" applyFill="1" applyBorder="1" applyAlignment="1">
      <alignment horizontal="left" vertical="top" wrapText="1"/>
      <protection/>
    </xf>
    <xf numFmtId="0" fontId="28" fillId="39" borderId="19" xfId="36" applyFont="1" applyFill="1" applyBorder="1" applyAlignment="1">
      <alignment horizontal="left" vertical="center" wrapText="1"/>
      <protection/>
    </xf>
    <xf numFmtId="4" fontId="6" fillId="36" borderId="0" xfId="36" applyNumberFormat="1" applyFont="1" applyFill="1" applyBorder="1" applyAlignment="1">
      <alignment wrapText="1"/>
      <protection/>
    </xf>
    <xf numFmtId="4" fontId="6" fillId="36" borderId="18" xfId="36" applyNumberFormat="1" applyFont="1" applyFill="1" applyBorder="1" applyAlignment="1">
      <alignment wrapText="1"/>
      <protection/>
    </xf>
    <xf numFmtId="0" fontId="6" fillId="39" borderId="25" xfId="36" applyFont="1" applyFill="1" applyBorder="1" applyAlignment="1">
      <alignment/>
      <protection/>
    </xf>
    <xf numFmtId="0" fontId="6" fillId="39" borderId="26" xfId="36" applyFont="1" applyFill="1" applyBorder="1" applyAlignment="1">
      <alignment/>
      <protection/>
    </xf>
    <xf numFmtId="4" fontId="3" fillId="39" borderId="42" xfId="36" applyNumberFormat="1" applyFont="1" applyFill="1" applyBorder="1" applyAlignment="1">
      <alignment horizontal="center" wrapText="1"/>
      <protection/>
    </xf>
    <xf numFmtId="4" fontId="7" fillId="39" borderId="42" xfId="36" applyNumberFormat="1" applyFont="1" applyFill="1" applyBorder="1" applyAlignment="1">
      <alignment horizontal="center" wrapText="1"/>
      <protection/>
    </xf>
    <xf numFmtId="4" fontId="3" fillId="39" borderId="43" xfId="36" applyNumberFormat="1" applyFont="1" applyFill="1" applyBorder="1" applyAlignment="1">
      <alignment horizontal="center" wrapText="1"/>
      <protection/>
    </xf>
    <xf numFmtId="4" fontId="3" fillId="34" borderId="42" xfId="36" applyNumberFormat="1" applyFont="1" applyFill="1" applyBorder="1" applyAlignment="1">
      <alignment horizontal="center" wrapText="1"/>
      <protection/>
    </xf>
    <xf numFmtId="4" fontId="3" fillId="34" borderId="43" xfId="36" applyNumberFormat="1" applyFont="1" applyFill="1" applyBorder="1" applyAlignment="1">
      <alignment horizontal="center" wrapText="1"/>
      <protection/>
    </xf>
    <xf numFmtId="0" fontId="6" fillId="39" borderId="29" xfId="36" applyNumberFormat="1" applyFont="1" applyFill="1" applyBorder="1" applyAlignment="1">
      <alignment/>
      <protection/>
    </xf>
    <xf numFmtId="0" fontId="6" fillId="39" borderId="30" xfId="36" applyFont="1" applyFill="1" applyBorder="1" applyAlignment="1">
      <alignment/>
      <protection/>
    </xf>
    <xf numFmtId="0" fontId="6" fillId="39" borderId="31" xfId="36" applyFont="1" applyFill="1" applyBorder="1" applyAlignment="1">
      <alignment/>
      <protection/>
    </xf>
    <xf numFmtId="4" fontId="27" fillId="39" borderId="29" xfId="36" applyNumberFormat="1" applyFont="1" applyFill="1" applyBorder="1" applyAlignment="1">
      <alignment horizontal="center" wrapText="1"/>
      <protection/>
    </xf>
    <xf numFmtId="4" fontId="6" fillId="39" borderId="29" xfId="36" applyNumberFormat="1" applyFont="1" applyFill="1" applyBorder="1" applyAlignment="1">
      <alignment horizontal="center" wrapText="1"/>
      <protection/>
    </xf>
    <xf numFmtId="4" fontId="6" fillId="39" borderId="29" xfId="36" applyNumberFormat="1" applyFont="1" applyFill="1" applyBorder="1" applyAlignment="1">
      <alignment horizontal="center" vertical="center" wrapText="1"/>
      <protection/>
    </xf>
    <xf numFmtId="0" fontId="3" fillId="35" borderId="35" xfId="36" applyFont="1" applyFill="1" applyBorder="1" applyAlignment="1">
      <alignment horizontal="left"/>
      <protection/>
    </xf>
    <xf numFmtId="0" fontId="3" fillId="35" borderId="10" xfId="36" applyFont="1" applyFill="1" applyBorder="1" applyAlignment="1">
      <alignment horizontal="left"/>
      <protection/>
    </xf>
    <xf numFmtId="0" fontId="10" fillId="35" borderId="36" xfId="36" applyFont="1" applyFill="1" applyBorder="1" applyAlignment="1">
      <alignment horizontal="left" vertical="center" wrapText="1"/>
      <protection/>
    </xf>
    <xf numFmtId="0" fontId="10" fillId="35" borderId="12" xfId="36" applyFont="1" applyFill="1" applyBorder="1" applyAlignment="1">
      <alignment horizontal="left" vertical="center" wrapText="1"/>
      <protection/>
    </xf>
    <xf numFmtId="0" fontId="10" fillId="35" borderId="13" xfId="36" applyFont="1" applyFill="1" applyBorder="1" applyAlignment="1">
      <alignment horizontal="left" vertical="center" wrapText="1"/>
      <protection/>
    </xf>
    <xf numFmtId="4" fontId="6" fillId="40" borderId="41" xfId="36" applyNumberFormat="1" applyFont="1" applyFill="1" applyBorder="1" applyAlignment="1">
      <alignment horizontal="center" vertical="center" wrapText="1"/>
      <protection/>
    </xf>
    <xf numFmtId="4" fontId="6" fillId="40" borderId="19" xfId="36" applyNumberFormat="1" applyFont="1" applyFill="1" applyBorder="1" applyAlignment="1">
      <alignment horizontal="center" vertical="center" wrapText="1"/>
      <protection/>
    </xf>
    <xf numFmtId="2" fontId="6" fillId="40" borderId="19" xfId="36" applyNumberFormat="1" applyFont="1" applyFill="1" applyBorder="1" applyAlignment="1">
      <alignment horizontal="center" vertical="center" wrapText="1"/>
      <protection/>
    </xf>
    <xf numFmtId="4" fontId="6" fillId="34" borderId="19" xfId="36" applyNumberFormat="1" applyFont="1" applyFill="1" applyBorder="1" applyAlignment="1">
      <alignment horizontal="center" wrapText="1"/>
      <protection/>
    </xf>
    <xf numFmtId="4" fontId="3" fillId="39" borderId="35" xfId="36" applyNumberFormat="1" applyFont="1" applyFill="1" applyBorder="1" applyAlignment="1">
      <alignment horizontal="center" wrapText="1"/>
      <protection/>
    </xf>
    <xf numFmtId="4" fontId="3" fillId="39" borderId="44" xfId="36" applyNumberFormat="1" applyFont="1" applyFill="1" applyBorder="1" applyAlignment="1">
      <alignment horizontal="center" wrapText="1"/>
      <protection/>
    </xf>
    <xf numFmtId="4" fontId="3" fillId="39" borderId="11" xfId="36" applyNumberFormat="1" applyFont="1" applyFill="1" applyBorder="1" applyAlignment="1">
      <alignment horizontal="center" wrapText="1"/>
      <protection/>
    </xf>
    <xf numFmtId="0" fontId="5" fillId="39" borderId="35" xfId="36" applyFont="1" applyFill="1" applyBorder="1" applyAlignment="1">
      <alignment/>
      <protection/>
    </xf>
    <xf numFmtId="0" fontId="5" fillId="39" borderId="10" xfId="36" applyFont="1" applyFill="1" applyBorder="1" applyAlignment="1">
      <alignment/>
      <protection/>
    </xf>
    <xf numFmtId="0" fontId="6" fillId="34" borderId="19" xfId="36" applyFont="1" applyFill="1" applyBorder="1" applyAlignment="1">
      <alignment wrapText="1"/>
      <protection/>
    </xf>
    <xf numFmtId="0" fontId="6" fillId="34" borderId="19" xfId="36" applyFont="1" applyFill="1" applyBorder="1" applyAlignment="1">
      <alignment horizontal="left" vertical="top"/>
      <protection/>
    </xf>
    <xf numFmtId="0" fontId="6" fillId="34" borderId="25" xfId="36" applyFont="1" applyFill="1" applyBorder="1" applyAlignment="1">
      <alignment wrapText="1"/>
      <protection/>
    </xf>
    <xf numFmtId="0" fontId="6" fillId="34" borderId="25" xfId="36" applyFont="1" applyFill="1" applyBorder="1" applyAlignment="1">
      <alignment horizontal="left" wrapText="1"/>
      <protection/>
    </xf>
    <xf numFmtId="0" fontId="6" fillId="34" borderId="26" xfId="36" applyFont="1" applyFill="1" applyBorder="1" applyAlignment="1">
      <alignment horizontal="left" wrapText="1"/>
      <protection/>
    </xf>
    <xf numFmtId="0" fontId="6" fillId="34" borderId="0" xfId="36" applyNumberFormat="1" applyFont="1" applyFill="1" applyBorder="1" applyAlignment="1">
      <alignment/>
      <protection/>
    </xf>
    <xf numFmtId="4" fontId="2" fillId="41" borderId="29" xfId="36" applyNumberFormat="1" applyFont="1" applyFill="1" applyBorder="1" applyAlignment="1">
      <alignment horizontal="center" vertical="center" wrapText="1"/>
      <protection/>
    </xf>
    <xf numFmtId="4" fontId="2" fillId="41" borderId="28" xfId="36" applyNumberFormat="1" applyFont="1" applyFill="1" applyBorder="1" applyAlignment="1">
      <alignment horizontal="center" vertical="center" wrapText="1"/>
      <protection/>
    </xf>
    <xf numFmtId="2" fontId="6" fillId="34" borderId="19" xfId="36" applyNumberFormat="1" applyFont="1" applyFill="1" applyBorder="1" applyAlignment="1">
      <alignment horizontal="center" wrapText="1"/>
      <protection/>
    </xf>
    <xf numFmtId="2" fontId="6" fillId="42" borderId="29" xfId="36" applyNumberFormat="1" applyFont="1" applyFill="1" applyBorder="1" applyAlignment="1">
      <alignment horizontal="center" wrapText="1"/>
      <protection/>
    </xf>
    <xf numFmtId="0" fontId="5" fillId="34" borderId="45" xfId="36" applyFont="1" applyFill="1" applyBorder="1" applyAlignment="1">
      <alignment horizontal="left"/>
      <protection/>
    </xf>
    <xf numFmtId="0" fontId="5" fillId="34" borderId="46" xfId="36" applyFont="1" applyFill="1" applyBorder="1" applyAlignment="1">
      <alignment horizontal="left"/>
      <protection/>
    </xf>
    <xf numFmtId="0" fontId="5" fillId="34" borderId="47" xfId="36" applyFont="1" applyFill="1" applyBorder="1" applyAlignment="1">
      <alignment horizontal="left"/>
      <protection/>
    </xf>
    <xf numFmtId="0" fontId="10" fillId="36" borderId="36" xfId="36" applyFont="1" applyFill="1" applyBorder="1" applyAlignment="1">
      <alignment horizontal="left" vertical="center" wrapText="1"/>
      <protection/>
    </xf>
    <xf numFmtId="0" fontId="10" fillId="36" borderId="12" xfId="36" applyFont="1" applyFill="1" applyBorder="1" applyAlignment="1">
      <alignment horizontal="left" vertical="center" wrapText="1"/>
      <protection/>
    </xf>
    <xf numFmtId="0" fontId="4" fillId="0" borderId="29" xfId="36" applyFont="1" applyBorder="1" applyAlignment="1">
      <alignment horizontal="left" vertical="center"/>
      <protection/>
    </xf>
    <xf numFmtId="0" fontId="4" fillId="0" borderId="29" xfId="36" applyFont="1" applyBorder="1" applyAlignment="1">
      <alignment horizontal="center" vertical="center"/>
      <protection/>
    </xf>
    <xf numFmtId="0" fontId="0" fillId="39" borderId="19" xfId="36" applyFont="1" applyFill="1" applyBorder="1" applyAlignment="1">
      <alignment horizontal="left" vertical="center" wrapText="1"/>
      <protection/>
    </xf>
    <xf numFmtId="0" fontId="6" fillId="39" borderId="19" xfId="36" applyFont="1" applyFill="1" applyBorder="1" applyAlignment="1">
      <alignment horizontal="left" vertical="center"/>
      <protection/>
    </xf>
    <xf numFmtId="0" fontId="6" fillId="39" borderId="19" xfId="36" applyFont="1" applyFill="1" applyBorder="1" applyAlignment="1">
      <alignment vertical="center" wrapText="1"/>
      <protection/>
    </xf>
    <xf numFmtId="0" fontId="2" fillId="0" borderId="0" xfId="36" applyFont="1" applyBorder="1" applyAlignment="1">
      <alignment/>
      <protection/>
    </xf>
    <xf numFmtId="0" fontId="6" fillId="39" borderId="19" xfId="36" applyFont="1" applyFill="1" applyBorder="1" applyAlignment="1">
      <alignment vertical="center"/>
      <protection/>
    </xf>
    <xf numFmtId="0" fontId="6" fillId="39" borderId="25" xfId="36" applyFont="1" applyFill="1" applyBorder="1" applyAlignment="1">
      <alignment vertical="center" wrapText="1"/>
      <protection/>
    </xf>
    <xf numFmtId="0" fontId="6" fillId="40" borderId="30" xfId="36" applyFont="1" applyFill="1" applyBorder="1" applyAlignment="1">
      <alignment horizontal="left" vertical="center"/>
      <protection/>
    </xf>
    <xf numFmtId="0" fontId="6" fillId="40" borderId="22" xfId="36" applyFont="1" applyFill="1" applyBorder="1" applyAlignment="1">
      <alignment horizontal="left" vertical="center"/>
      <protection/>
    </xf>
    <xf numFmtId="0" fontId="6" fillId="40" borderId="31" xfId="36" applyFont="1" applyFill="1" applyBorder="1" applyAlignment="1">
      <alignment horizontal="left" vertical="center"/>
      <protection/>
    </xf>
    <xf numFmtId="0" fontId="4" fillId="40" borderId="25" xfId="36" applyFont="1" applyFill="1" applyBorder="1" applyAlignment="1">
      <alignment horizontal="left" vertical="center"/>
      <protection/>
    </xf>
    <xf numFmtId="0" fontId="4" fillId="40" borderId="27" xfId="36" applyFont="1" applyFill="1" applyBorder="1" applyAlignment="1">
      <alignment horizontal="left" vertical="center"/>
      <protection/>
    </xf>
    <xf numFmtId="0" fontId="4" fillId="40" borderId="26" xfId="36" applyFont="1" applyFill="1" applyBorder="1" applyAlignment="1">
      <alignment horizontal="left" vertical="center"/>
      <protection/>
    </xf>
    <xf numFmtId="0" fontId="6" fillId="39" borderId="19" xfId="36" applyNumberFormat="1" applyFont="1" applyFill="1" applyBorder="1" applyAlignment="1">
      <alignment vertical="center"/>
      <protection/>
    </xf>
    <xf numFmtId="0" fontId="6" fillId="39" borderId="19" xfId="36" applyFont="1" applyFill="1" applyBorder="1" applyAlignment="1">
      <alignment vertical="center"/>
      <protection/>
    </xf>
    <xf numFmtId="0" fontId="6" fillId="39" borderId="25" xfId="36" applyFont="1" applyFill="1" applyBorder="1" applyAlignment="1">
      <alignment vertical="center"/>
      <protection/>
    </xf>
    <xf numFmtId="0" fontId="6" fillId="39" borderId="26" xfId="36" applyFont="1" applyFill="1" applyBorder="1" applyAlignment="1">
      <alignment vertical="center"/>
      <protection/>
    </xf>
    <xf numFmtId="4" fontId="4" fillId="39" borderId="29" xfId="36" applyNumberFormat="1" applyFont="1" applyFill="1" applyBorder="1" applyAlignment="1">
      <alignment vertical="center"/>
      <protection/>
    </xf>
    <xf numFmtId="0" fontId="6" fillId="39" borderId="30" xfId="36" applyFont="1" applyFill="1" applyBorder="1" applyAlignment="1">
      <alignment vertical="center"/>
      <protection/>
    </xf>
    <xf numFmtId="0" fontId="6" fillId="39" borderId="31" xfId="36" applyFont="1" applyFill="1" applyBorder="1" applyAlignment="1">
      <alignment vertical="center"/>
      <protection/>
    </xf>
    <xf numFmtId="0" fontId="5" fillId="39" borderId="32" xfId="36" applyFont="1" applyFill="1" applyBorder="1" applyAlignment="1">
      <alignment vertical="center"/>
      <protection/>
    </xf>
    <xf numFmtId="0" fontId="5" fillId="39" borderId="33" xfId="36" applyFont="1" applyFill="1" applyBorder="1" applyAlignment="1">
      <alignment vertical="center"/>
      <protection/>
    </xf>
    <xf numFmtId="4" fontId="3" fillId="39" borderId="42" xfId="36" applyNumberFormat="1" applyFont="1" applyFill="1" applyBorder="1" applyAlignment="1">
      <alignment horizontal="center" vertical="center" wrapText="1"/>
      <protection/>
    </xf>
    <xf numFmtId="4" fontId="3" fillId="39" borderId="48" xfId="36" applyNumberFormat="1" applyFont="1" applyFill="1" applyBorder="1" applyAlignment="1">
      <alignment horizontal="center" vertical="center" wrapText="1"/>
      <protection/>
    </xf>
    <xf numFmtId="4" fontId="3" fillId="39" borderId="13" xfId="36" applyNumberFormat="1" applyFont="1" applyFill="1" applyBorder="1" applyAlignment="1">
      <alignment horizontal="center" vertical="center" wrapText="1"/>
      <protection/>
    </xf>
    <xf numFmtId="0" fontId="6" fillId="39" borderId="19" xfId="36" applyFont="1" applyFill="1" applyBorder="1" applyAlignment="1">
      <alignment horizontal="left" vertical="center"/>
      <protection/>
    </xf>
    <xf numFmtId="0" fontId="6" fillId="39" borderId="25" xfId="36" applyFont="1" applyFill="1" applyBorder="1" applyAlignment="1">
      <alignment horizontal="left" vertical="center"/>
      <protection/>
    </xf>
    <xf numFmtId="0" fontId="6" fillId="39" borderId="26" xfId="36" applyFont="1" applyFill="1" applyBorder="1" applyAlignment="1">
      <alignment horizontal="left" vertical="center"/>
      <protection/>
    </xf>
    <xf numFmtId="0" fontId="3" fillId="39" borderId="19" xfId="36" applyFont="1" applyFill="1" applyBorder="1" applyAlignment="1">
      <alignment vertical="center"/>
      <protection/>
    </xf>
    <xf numFmtId="4" fontId="8" fillId="39" borderId="19" xfId="36" applyNumberFormat="1" applyFont="1" applyFill="1" applyBorder="1" applyAlignment="1">
      <alignment horizontal="center" vertical="center" wrapText="1"/>
      <protection/>
    </xf>
    <xf numFmtId="2" fontId="8" fillId="39" borderId="19" xfId="36" applyNumberFormat="1" applyFont="1" applyFill="1" applyBorder="1" applyAlignment="1">
      <alignment horizontal="center" vertical="center" wrapText="1"/>
      <protection/>
    </xf>
    <xf numFmtId="4" fontId="27" fillId="39" borderId="19" xfId="36" applyNumberFormat="1" applyFont="1" applyFill="1" applyBorder="1" applyAlignment="1">
      <alignment horizontal="center" vertical="center" wrapText="1"/>
      <protection/>
    </xf>
    <xf numFmtId="0" fontId="6" fillId="39" borderId="30" xfId="36" applyFont="1" applyFill="1" applyBorder="1" applyAlignment="1">
      <alignment horizontal="left" vertical="center"/>
      <protection/>
    </xf>
    <xf numFmtId="0" fontId="6" fillId="40" borderId="29" xfId="36" applyFont="1" applyFill="1" applyBorder="1" applyAlignment="1">
      <alignment horizontal="left" vertical="center"/>
      <protection/>
    </xf>
    <xf numFmtId="4" fontId="6" fillId="40" borderId="29" xfId="36" applyNumberFormat="1" applyFont="1" applyFill="1" applyBorder="1" applyAlignment="1">
      <alignment horizontal="center" vertical="center"/>
      <protection/>
    </xf>
    <xf numFmtId="4" fontId="8" fillId="40" borderId="29" xfId="36" applyNumberFormat="1" applyFont="1" applyFill="1" applyBorder="1" applyAlignment="1">
      <alignment horizontal="center" vertical="center" wrapText="1"/>
      <protection/>
    </xf>
    <xf numFmtId="2" fontId="8" fillId="40" borderId="29" xfId="36" applyNumberFormat="1" applyFont="1" applyFill="1" applyBorder="1" applyAlignment="1">
      <alignment horizontal="center" vertical="center" wrapText="1"/>
      <protection/>
    </xf>
    <xf numFmtId="0" fontId="5" fillId="39" borderId="11" xfId="36" applyFont="1" applyFill="1" applyBorder="1" applyAlignment="1">
      <alignment/>
      <protection/>
    </xf>
    <xf numFmtId="2" fontId="6" fillId="39" borderId="0" xfId="36" applyNumberFormat="1" applyFont="1" applyFill="1" applyBorder="1" applyAlignment="1">
      <alignment horizontal="center" wrapText="1"/>
      <protection/>
    </xf>
    <xf numFmtId="0" fontId="4" fillId="40" borderId="19" xfId="36" applyFont="1" applyFill="1" applyBorder="1" applyAlignment="1">
      <alignment horizontal="left" vertical="center"/>
      <protection/>
    </xf>
    <xf numFmtId="4" fontId="8" fillId="39" borderId="29" xfId="36" applyNumberFormat="1" applyFont="1" applyFill="1" applyBorder="1" applyAlignment="1">
      <alignment horizontal="center" vertical="center" wrapText="1"/>
      <protection/>
    </xf>
    <xf numFmtId="2" fontId="8" fillId="39" borderId="29" xfId="36" applyNumberFormat="1" applyFont="1" applyFill="1" applyBorder="1" applyAlignment="1">
      <alignment horizontal="center" vertical="center" wrapText="1"/>
      <protection/>
    </xf>
    <xf numFmtId="4" fontId="6" fillId="35" borderId="0" xfId="36" applyNumberFormat="1" applyFont="1" applyFill="1" applyBorder="1" applyAlignment="1">
      <alignment vertical="top" wrapText="1"/>
      <protection/>
    </xf>
    <xf numFmtId="4" fontId="6" fillId="35" borderId="18" xfId="36" applyNumberFormat="1" applyFont="1" applyFill="1" applyBorder="1" applyAlignment="1">
      <alignment vertical="top" wrapText="1"/>
      <protection/>
    </xf>
    <xf numFmtId="4" fontId="6" fillId="35" borderId="0" xfId="36" applyNumberFormat="1" applyFont="1" applyFill="1" applyBorder="1" applyAlignment="1">
      <alignment vertical="top" wrapText="1"/>
      <protection/>
    </xf>
    <xf numFmtId="0" fontId="6" fillId="34" borderId="19" xfId="36" applyFont="1" applyFill="1" applyBorder="1">
      <alignment/>
      <protection/>
    </xf>
    <xf numFmtId="2" fontId="6" fillId="42" borderId="19" xfId="36" applyNumberFormat="1" applyFont="1" applyFill="1" applyBorder="1" applyAlignment="1">
      <alignment horizontal="center" wrapText="1"/>
      <protection/>
    </xf>
    <xf numFmtId="0" fontId="6" fillId="34" borderId="49" xfId="36" applyNumberFormat="1" applyFont="1" applyFill="1" applyBorder="1" applyAlignment="1">
      <alignment/>
      <protection/>
    </xf>
    <xf numFmtId="0" fontId="6" fillId="34" borderId="49" xfId="36" applyFont="1" applyFill="1" applyBorder="1" applyAlignment="1">
      <alignment/>
      <protection/>
    </xf>
    <xf numFmtId="4" fontId="3" fillId="7" borderId="50" xfId="36" applyNumberFormat="1" applyFont="1" applyFill="1" applyBorder="1" applyAlignment="1">
      <alignment horizontal="center" vertical="center"/>
      <protection/>
    </xf>
    <xf numFmtId="4" fontId="3" fillId="7" borderId="51" xfId="36" applyNumberFormat="1" applyFont="1" applyFill="1" applyBorder="1" applyAlignment="1">
      <alignment horizontal="center" vertical="center"/>
      <protection/>
    </xf>
    <xf numFmtId="49" fontId="3" fillId="0" borderId="0" xfId="36" applyNumberFormat="1" applyFont="1" applyBorder="1" applyAlignment="1" applyProtection="1">
      <alignment horizontal="left" vertical="center" wrapText="1"/>
      <protection locked="0"/>
    </xf>
    <xf numFmtId="49" fontId="3" fillId="0" borderId="12" xfId="36" applyNumberFormat="1" applyFont="1" applyBorder="1" applyAlignment="1" applyProtection="1">
      <alignment horizontal="left" vertical="center" wrapText="1"/>
      <protection locked="0"/>
    </xf>
    <xf numFmtId="0" fontId="3" fillId="0" borderId="0" xfId="36" applyFont="1">
      <alignment/>
      <protection/>
    </xf>
    <xf numFmtId="4" fontId="6" fillId="35" borderId="18" xfId="36" applyNumberFormat="1" applyFont="1" applyFill="1" applyBorder="1" applyAlignment="1">
      <alignment vertical="top" wrapText="1"/>
      <protection/>
    </xf>
    <xf numFmtId="0" fontId="10" fillId="35" borderId="52" xfId="36" applyFont="1" applyFill="1" applyBorder="1" applyAlignment="1">
      <alignment horizontal="left" vertical="center" wrapText="1"/>
      <protection/>
    </xf>
    <xf numFmtId="0" fontId="10" fillId="35" borderId="0" xfId="36" applyFont="1" applyFill="1" applyBorder="1" applyAlignment="1">
      <alignment horizontal="left" vertical="center" wrapText="1"/>
      <protection/>
    </xf>
    <xf numFmtId="0" fontId="9" fillId="0" borderId="0" xfId="36" applyFont="1">
      <alignment/>
      <protection/>
    </xf>
    <xf numFmtId="0" fontId="6" fillId="34" borderId="24" xfId="36" applyNumberFormat="1" applyFont="1" applyFill="1" applyBorder="1" applyAlignment="1">
      <alignment/>
      <protection/>
    </xf>
    <xf numFmtId="0" fontId="6" fillId="39" borderId="29" xfId="36" applyFont="1" applyFill="1" applyBorder="1" applyAlignment="1">
      <alignment vertical="center"/>
      <protection/>
    </xf>
    <xf numFmtId="0" fontId="5" fillId="34" borderId="53" xfId="36" applyFont="1" applyFill="1" applyBorder="1" applyAlignment="1">
      <alignment/>
      <protection/>
    </xf>
    <xf numFmtId="0" fontId="6" fillId="40" borderId="41" xfId="36" applyFont="1" applyFill="1" applyBorder="1" applyAlignment="1">
      <alignment horizontal="left" vertical="center"/>
      <protection/>
    </xf>
    <xf numFmtId="0" fontId="10" fillId="35" borderId="54" xfId="36" applyFont="1" applyFill="1" applyBorder="1" applyAlignment="1">
      <alignment horizontal="left" vertical="center" wrapText="1"/>
      <protection/>
    </xf>
    <xf numFmtId="0" fontId="10" fillId="35" borderId="23" xfId="36" applyFont="1" applyFill="1" applyBorder="1" applyAlignment="1">
      <alignment horizontal="left" vertical="center" wrapText="1"/>
      <protection/>
    </xf>
    <xf numFmtId="0" fontId="10" fillId="35" borderId="55" xfId="36" applyFont="1" applyFill="1" applyBorder="1" applyAlignment="1">
      <alignment horizontal="left" vertical="center" wrapText="1"/>
      <protection/>
    </xf>
    <xf numFmtId="4" fontId="6" fillId="34" borderId="29" xfId="36" applyNumberFormat="1" applyFont="1" applyFill="1" applyBorder="1" applyAlignment="1">
      <alignment horizontal="center" wrapText="1"/>
      <protection/>
    </xf>
    <xf numFmtId="0" fontId="6" fillId="39" borderId="19" xfId="36" applyFont="1" applyFill="1" applyBorder="1" applyAlignment="1">
      <alignment horizontal="left" vertical="center" wrapText="1"/>
      <protection/>
    </xf>
    <xf numFmtId="4" fontId="6" fillId="34" borderId="19" xfId="36" applyNumberFormat="1" applyFont="1" applyFill="1" applyBorder="1" applyAlignment="1">
      <alignment horizontal="center" vertical="center" wrapText="1"/>
      <protection/>
    </xf>
    <xf numFmtId="2" fontId="6" fillId="34" borderId="19" xfId="36" applyNumberFormat="1" applyFont="1" applyFill="1" applyBorder="1" applyAlignment="1">
      <alignment horizontal="center" vertical="center" wrapText="1"/>
      <protection/>
    </xf>
    <xf numFmtId="4" fontId="0" fillId="34" borderId="29" xfId="36" applyNumberFormat="1" applyFont="1" applyFill="1" applyBorder="1" applyAlignment="1">
      <alignment horizontal="center" vertical="center" wrapText="1"/>
      <protection/>
    </xf>
    <xf numFmtId="4" fontId="2" fillId="34" borderId="29" xfId="36" applyNumberFormat="1" applyFont="1" applyFill="1" applyBorder="1" applyAlignment="1">
      <alignment horizontal="center" vertical="center" wrapText="1"/>
      <protection/>
    </xf>
    <xf numFmtId="4" fontId="0" fillId="34" borderId="19" xfId="36" applyNumberFormat="1" applyFont="1" applyFill="1" applyBorder="1" applyAlignment="1">
      <alignment horizontal="center" vertical="center" wrapText="1"/>
      <protection/>
    </xf>
    <xf numFmtId="4" fontId="2" fillId="34" borderId="19" xfId="36" applyNumberFormat="1" applyFont="1" applyFill="1" applyBorder="1" applyAlignment="1">
      <alignment horizontal="center" vertical="center" wrapText="1"/>
      <protection/>
    </xf>
    <xf numFmtId="4" fontId="0" fillId="34" borderId="29" xfId="36" applyNumberFormat="1" applyFont="1" applyFill="1" applyBorder="1" applyAlignment="1">
      <alignment horizontal="center" vertical="center" wrapText="1"/>
      <protection/>
    </xf>
    <xf numFmtId="4" fontId="2" fillId="34" borderId="29" xfId="36" applyNumberFormat="1" applyFont="1" applyFill="1" applyBorder="1" applyAlignment="1">
      <alignment horizontal="center" vertical="center" wrapText="1"/>
      <protection/>
    </xf>
    <xf numFmtId="4" fontId="0" fillId="34" borderId="28" xfId="36" applyNumberFormat="1" applyFont="1" applyFill="1" applyBorder="1" applyAlignment="1">
      <alignment horizontal="center" vertical="center" wrapText="1"/>
      <protection/>
    </xf>
    <xf numFmtId="4" fontId="2" fillId="34" borderId="28" xfId="36" applyNumberFormat="1" applyFont="1" applyFill="1" applyBorder="1" applyAlignment="1">
      <alignment horizontal="center" vertical="center" wrapText="1"/>
      <protection/>
    </xf>
    <xf numFmtId="0" fontId="9" fillId="39" borderId="19" xfId="36" applyFont="1" applyFill="1" applyBorder="1" applyAlignment="1">
      <alignment horizontal="left" vertical="top" wrapText="1"/>
      <protection/>
    </xf>
    <xf numFmtId="0" fontId="9" fillId="34" borderId="19" xfId="36" applyFont="1" applyFill="1" applyBorder="1" applyAlignment="1">
      <alignment horizontal="left" vertical="top" wrapText="1"/>
      <protection/>
    </xf>
    <xf numFmtId="0" fontId="48" fillId="8" borderId="56" xfId="36" applyFont="1" applyFill="1" applyBorder="1" applyAlignment="1">
      <alignment horizontal="left" wrapText="1"/>
      <protection/>
    </xf>
    <xf numFmtId="0" fontId="48" fillId="8" borderId="23" xfId="36" applyFont="1" applyFill="1" applyBorder="1" applyAlignment="1">
      <alignment horizontal="left" wrapText="1"/>
      <protection/>
    </xf>
    <xf numFmtId="0" fontId="48" fillId="8" borderId="57" xfId="36" applyFont="1" applyFill="1" applyBorder="1" applyAlignment="1">
      <alignment horizontal="left" wrapText="1"/>
      <protection/>
    </xf>
    <xf numFmtId="49" fontId="2" fillId="0" borderId="0" xfId="36" applyNumberFormat="1" applyFont="1" applyBorder="1" applyAlignment="1" applyProtection="1">
      <alignment horizontal="justify" vertical="top" wrapText="1"/>
      <protection locked="0"/>
    </xf>
    <xf numFmtId="0" fontId="10" fillId="36" borderId="36" xfId="36" applyFont="1" applyFill="1" applyBorder="1" applyAlignment="1">
      <alignment vertical="top" wrapText="1"/>
      <protection/>
    </xf>
    <xf numFmtId="0" fontId="10" fillId="36" borderId="12" xfId="36" applyFont="1" applyFill="1" applyBorder="1" applyAlignment="1">
      <alignment vertical="top" wrapText="1"/>
      <protection/>
    </xf>
    <xf numFmtId="0" fontId="10" fillId="36" borderId="13" xfId="36" applyFont="1" applyFill="1" applyBorder="1" applyAlignment="1">
      <alignment vertical="top" wrapText="1"/>
      <protection/>
    </xf>
    <xf numFmtId="0" fontId="3" fillId="36" borderId="52" xfId="36" applyFont="1" applyFill="1" applyBorder="1" applyAlignment="1">
      <alignment horizontal="left"/>
      <protection/>
    </xf>
    <xf numFmtId="0" fontId="3" fillId="36" borderId="0" xfId="36" applyFont="1" applyFill="1" applyBorder="1" applyAlignment="1">
      <alignment horizontal="left"/>
      <protection/>
    </xf>
    <xf numFmtId="0" fontId="5" fillId="36" borderId="0" xfId="36" applyFont="1" applyFill="1" applyBorder="1" applyAlignment="1">
      <alignment/>
      <protection/>
    </xf>
    <xf numFmtId="0" fontId="47" fillId="43" borderId="32" xfId="36" applyFont="1" applyFill="1" applyBorder="1" applyAlignment="1">
      <alignment horizontal="left" vertical="center" wrapText="1"/>
      <protection/>
    </xf>
    <xf numFmtId="0" fontId="5" fillId="43" borderId="33" xfId="36" applyFont="1" applyFill="1" applyBorder="1" applyAlignment="1">
      <alignment horizontal="left" vertical="center" wrapText="1"/>
      <protection/>
    </xf>
    <xf numFmtId="0" fontId="5" fillId="43" borderId="43" xfId="36" applyFont="1" applyFill="1" applyBorder="1" applyAlignment="1">
      <alignment horizontal="left" vertical="center" wrapText="1"/>
      <protection/>
    </xf>
    <xf numFmtId="0" fontId="4" fillId="7" borderId="58" xfId="36" applyFont="1" applyFill="1" applyBorder="1" applyAlignment="1">
      <alignment horizontal="center" vertical="center" wrapText="1"/>
      <protection/>
    </xf>
    <xf numFmtId="0" fontId="4" fillId="7" borderId="51" xfId="36" applyFont="1" applyFill="1" applyBorder="1" applyAlignment="1">
      <alignment horizontal="center" vertical="center" wrapText="1"/>
      <protection/>
    </xf>
    <xf numFmtId="0" fontId="4" fillId="7" borderId="59" xfId="36" applyFont="1" applyFill="1" applyBorder="1" applyAlignment="1">
      <alignment horizontal="center" vertical="center"/>
      <protection/>
    </xf>
    <xf numFmtId="0" fontId="4" fillId="7" borderId="60" xfId="36" applyFont="1" applyFill="1" applyBorder="1" applyAlignment="1">
      <alignment horizontal="center" vertical="center"/>
      <protection/>
    </xf>
    <xf numFmtId="0" fontId="4" fillId="7" borderId="60" xfId="36" applyFont="1" applyFill="1" applyBorder="1" applyAlignment="1">
      <alignment horizontal="right" vertical="center"/>
      <protection/>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Excel Built-in 20% - Accent5" xfId="35"/>
    <cellStyle name="Excel Built-in Normal"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Percent" xfId="52"/>
    <cellStyle name="Povezana ćelija"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CCFFFF"/>
      <rgbColor rgb="00660066"/>
      <rgbColor rgb="00FF8080"/>
      <rgbColor rgb="000066CC"/>
      <rgbColor rgb="00B7DEE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CD5B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1</xdr:row>
      <xdr:rowOff>28575</xdr:rowOff>
    </xdr:from>
    <xdr:to>
      <xdr:col>1</xdr:col>
      <xdr:colOff>485775</xdr:colOff>
      <xdr:row>4</xdr:row>
      <xdr:rowOff>9525</xdr:rowOff>
    </xdr:to>
    <xdr:pic>
      <xdr:nvPicPr>
        <xdr:cNvPr id="1" name="Slika 4"/>
        <xdr:cNvPicPr preferRelativeResize="1">
          <a:picLocks noChangeAspect="1"/>
        </xdr:cNvPicPr>
      </xdr:nvPicPr>
      <xdr:blipFill>
        <a:blip r:embed="rId1"/>
        <a:stretch>
          <a:fillRect/>
        </a:stretch>
      </xdr:blipFill>
      <xdr:spPr>
        <a:xfrm>
          <a:off x="723900" y="190500"/>
          <a:ext cx="609600" cy="619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H252"/>
  <sheetViews>
    <sheetView tabSelected="1" zoomScale="205" zoomScaleNormal="205" zoomScalePageLayoutView="0" workbookViewId="0" topLeftCell="A234">
      <selection activeCell="D242" sqref="D242"/>
    </sheetView>
  </sheetViews>
  <sheetFormatPr defaultColWidth="9.140625" defaultRowHeight="12.75"/>
  <cols>
    <col min="1" max="1" width="12.7109375" style="1" customWidth="1"/>
    <col min="2" max="2" width="25.57421875" style="1" customWidth="1"/>
    <col min="3" max="3" width="18.57421875" style="1" customWidth="1"/>
    <col min="4" max="4" width="14.140625" style="1" customWidth="1"/>
    <col min="5" max="5" width="12.140625" style="2" customWidth="1"/>
    <col min="6" max="7" width="9.140625" style="1" customWidth="1"/>
    <col min="8" max="8" width="13.00390625" style="1" customWidth="1"/>
    <col min="9" max="16384" width="9.140625" style="1" customWidth="1"/>
  </cols>
  <sheetData>
    <row r="4" ht="24.75" customHeight="1">
      <c r="A4" s="1" t="s">
        <v>0</v>
      </c>
    </row>
    <row r="5" spans="1:6" ht="97.5" customHeight="1">
      <c r="A5" s="22" t="s">
        <v>35</v>
      </c>
      <c r="B5" s="22"/>
      <c r="C5" s="22"/>
      <c r="D5" s="22"/>
      <c r="E5" s="22"/>
      <c r="F5" s="22"/>
    </row>
    <row r="6" spans="1:6" ht="78.75" customHeight="1">
      <c r="A6" s="33" t="s">
        <v>36</v>
      </c>
      <c r="B6" s="33"/>
      <c r="C6" s="33"/>
      <c r="D6" s="33"/>
      <c r="E6" s="33"/>
      <c r="F6" s="33"/>
    </row>
    <row r="7" spans="1:6" ht="80.25" customHeight="1">
      <c r="A7" s="23" t="s">
        <v>87</v>
      </c>
      <c r="B7" s="23"/>
      <c r="C7" s="23"/>
      <c r="D7" s="23"/>
      <c r="E7" s="23"/>
      <c r="F7" s="23"/>
    </row>
    <row r="8" spans="1:6" ht="16.5" customHeight="1">
      <c r="A8" s="23" t="s">
        <v>1</v>
      </c>
      <c r="B8" s="23"/>
      <c r="C8" s="23"/>
      <c r="D8" s="23"/>
      <c r="E8" s="23"/>
      <c r="F8" s="23"/>
    </row>
    <row r="9" spans="1:6" ht="16.5" customHeight="1">
      <c r="A9" s="23"/>
      <c r="B9" s="23"/>
      <c r="C9" s="23"/>
      <c r="D9" s="23"/>
      <c r="E9" s="23"/>
      <c r="F9" s="23"/>
    </row>
    <row r="10" spans="1:6" ht="128.25" customHeight="1">
      <c r="A10" s="34" t="s">
        <v>117</v>
      </c>
      <c r="B10" s="34"/>
      <c r="C10" s="34"/>
      <c r="D10" s="34"/>
      <c r="E10" s="34"/>
      <c r="F10" s="34"/>
    </row>
    <row r="11" spans="1:6" ht="27.75" customHeight="1">
      <c r="A11" s="249"/>
      <c r="B11" s="249"/>
      <c r="C11" s="249"/>
      <c r="D11" s="249"/>
      <c r="E11" s="249"/>
      <c r="F11" s="249"/>
    </row>
    <row r="12" spans="1:6" ht="21.75" customHeight="1" thickBot="1">
      <c r="A12" s="218" t="s">
        <v>88</v>
      </c>
      <c r="B12" s="218"/>
      <c r="C12" s="219"/>
      <c r="D12" s="219"/>
      <c r="E12" s="219"/>
      <c r="F12" s="219"/>
    </row>
    <row r="13" spans="1:6" s="3" customFormat="1" ht="16.5" customHeight="1">
      <c r="A13" s="80" t="s">
        <v>77</v>
      </c>
      <c r="B13" s="80"/>
      <c r="C13" s="35" t="s">
        <v>118</v>
      </c>
      <c r="D13" s="36"/>
      <c r="E13" s="36"/>
      <c r="F13" s="37"/>
    </row>
    <row r="14" spans="1:6" s="3" customFormat="1" ht="98.25" customHeight="1">
      <c r="A14" s="79" t="s">
        <v>37</v>
      </c>
      <c r="B14" s="79"/>
      <c r="C14" s="39"/>
      <c r="D14" s="40"/>
      <c r="E14" s="40"/>
      <c r="F14" s="41"/>
    </row>
    <row r="15" spans="1:6" s="3" customFormat="1" ht="16.5" customHeight="1">
      <c r="A15" s="65" t="s">
        <v>2</v>
      </c>
      <c r="B15" s="65"/>
      <c r="C15" s="65"/>
      <c r="D15" s="42" t="s">
        <v>39</v>
      </c>
      <c r="E15" s="42" t="s">
        <v>64</v>
      </c>
      <c r="F15" s="42" t="s">
        <v>40</v>
      </c>
    </row>
    <row r="16" spans="1:6" s="3" customFormat="1" ht="15" customHeight="1">
      <c r="A16" s="24" t="s">
        <v>45</v>
      </c>
      <c r="B16" s="24"/>
      <c r="C16" s="24"/>
      <c r="D16" s="24"/>
      <c r="E16" s="24"/>
      <c r="F16" s="24"/>
    </row>
    <row r="17" spans="1:8" s="3" customFormat="1" ht="74.25" customHeight="1">
      <c r="A17" s="38" t="s">
        <v>38</v>
      </c>
      <c r="B17" s="38"/>
      <c r="C17" s="38"/>
      <c r="D17" s="44">
        <v>1560000</v>
      </c>
      <c r="E17" s="53">
        <v>1471989.14</v>
      </c>
      <c r="F17" s="45">
        <f>E17/D17*100</f>
        <v>94.3582782051282</v>
      </c>
      <c r="H17" s="5"/>
    </row>
    <row r="18" spans="1:8" s="3" customFormat="1" ht="63.75" customHeight="1">
      <c r="A18" s="43" t="s">
        <v>41</v>
      </c>
      <c r="B18" s="43"/>
      <c r="C18" s="43"/>
      <c r="D18" s="44"/>
      <c r="E18" s="54"/>
      <c r="F18" s="45"/>
      <c r="H18" s="5"/>
    </row>
    <row r="19" spans="1:8" s="3" customFormat="1" ht="60" customHeight="1">
      <c r="A19" s="46" t="s">
        <v>42</v>
      </c>
      <c r="B19" s="46"/>
      <c r="C19" s="46"/>
      <c r="D19" s="44"/>
      <c r="E19" s="54"/>
      <c r="F19" s="45"/>
      <c r="H19" s="5"/>
    </row>
    <row r="20" spans="1:8" s="3" customFormat="1" ht="27.75" customHeight="1">
      <c r="A20" s="46" t="s">
        <v>43</v>
      </c>
      <c r="B20" s="46"/>
      <c r="C20" s="46"/>
      <c r="D20" s="44"/>
      <c r="E20" s="54"/>
      <c r="F20" s="45"/>
      <c r="H20" s="5"/>
    </row>
    <row r="21" spans="1:6" s="3" customFormat="1" ht="15" customHeight="1">
      <c r="A21" s="56" t="s">
        <v>44</v>
      </c>
      <c r="B21" s="56"/>
      <c r="C21" s="56"/>
      <c r="D21" s="44"/>
      <c r="E21" s="54"/>
      <c r="F21" s="45"/>
    </row>
    <row r="22" spans="1:8" s="3" customFormat="1" ht="36.75" customHeight="1">
      <c r="A22" s="57" t="s">
        <v>46</v>
      </c>
      <c r="B22" s="57"/>
      <c r="C22" s="57"/>
      <c r="D22" s="44"/>
      <c r="E22" s="55"/>
      <c r="F22" s="45"/>
      <c r="H22" s="5"/>
    </row>
    <row r="23" spans="1:8" s="3" customFormat="1" ht="16.5" customHeight="1">
      <c r="A23" s="65" t="s">
        <v>56</v>
      </c>
      <c r="B23" s="65"/>
      <c r="C23" s="65"/>
      <c r="D23" s="42" t="s">
        <v>39</v>
      </c>
      <c r="E23" s="42" t="s">
        <v>64</v>
      </c>
      <c r="F23" s="42" t="s">
        <v>40</v>
      </c>
      <c r="H23" s="5"/>
    </row>
    <row r="24" spans="1:6" s="3" customFormat="1" ht="11.25" customHeight="1">
      <c r="A24" s="61" t="s">
        <v>3</v>
      </c>
      <c r="B24" s="62" t="s">
        <v>4</v>
      </c>
      <c r="C24" s="62"/>
      <c r="D24" s="73">
        <v>210000</v>
      </c>
      <c r="E24" s="73">
        <v>204949.29</v>
      </c>
      <c r="F24" s="74">
        <f aca="true" t="shared" si="0" ref="F24:F36">E24/D24*100</f>
        <v>97.59490000000001</v>
      </c>
    </row>
    <row r="25" spans="1:6" s="3" customFormat="1" ht="11.25" customHeight="1">
      <c r="A25" s="61" t="s">
        <v>7</v>
      </c>
      <c r="B25" s="62" t="s">
        <v>8</v>
      </c>
      <c r="C25" s="62"/>
      <c r="D25" s="73">
        <v>1250000</v>
      </c>
      <c r="E25" s="73">
        <v>1205527.35</v>
      </c>
      <c r="F25" s="74">
        <f t="shared" si="0"/>
        <v>96.442188</v>
      </c>
    </row>
    <row r="26" spans="1:6" s="3" customFormat="1" ht="11.25" customHeight="1">
      <c r="A26" s="61" t="s">
        <v>22</v>
      </c>
      <c r="B26" s="63" t="s">
        <v>6</v>
      </c>
      <c r="C26" s="64"/>
      <c r="D26" s="73">
        <v>35000</v>
      </c>
      <c r="E26" s="73">
        <v>0</v>
      </c>
      <c r="F26" s="74">
        <f t="shared" si="0"/>
        <v>0</v>
      </c>
    </row>
    <row r="27" spans="1:6" s="3" customFormat="1" ht="12" customHeight="1">
      <c r="A27" s="61" t="s">
        <v>50</v>
      </c>
      <c r="B27" s="63" t="s">
        <v>51</v>
      </c>
      <c r="C27" s="64"/>
      <c r="D27" s="73">
        <v>65000</v>
      </c>
      <c r="E27" s="73">
        <v>61512.5</v>
      </c>
      <c r="F27" s="74">
        <f t="shared" si="0"/>
        <v>94.63461538461539</v>
      </c>
    </row>
    <row r="28" spans="1:6" s="3" customFormat="1" ht="13.5" customHeight="1">
      <c r="A28" s="66" t="s">
        <v>57</v>
      </c>
      <c r="B28" s="67"/>
      <c r="C28" s="68"/>
      <c r="D28" s="75">
        <f>SUM(D24:D27)</f>
        <v>1560000</v>
      </c>
      <c r="E28" s="75">
        <f>SUM(E24:E27)</f>
        <v>1471989.1400000001</v>
      </c>
      <c r="F28" s="76">
        <f>E28/D28*100</f>
        <v>94.35827820512822</v>
      </c>
    </row>
    <row r="29" spans="1:6" s="3" customFormat="1" ht="13.5" customHeight="1">
      <c r="A29" s="69" t="s">
        <v>58</v>
      </c>
      <c r="B29" s="70"/>
      <c r="C29" s="71"/>
      <c r="D29" s="42" t="s">
        <v>39</v>
      </c>
      <c r="E29" s="42" t="s">
        <v>64</v>
      </c>
      <c r="F29" s="42" t="s">
        <v>40</v>
      </c>
    </row>
    <row r="30" spans="1:8" s="3" customFormat="1" ht="12" customHeight="1">
      <c r="A30" s="180" t="s">
        <v>9</v>
      </c>
      <c r="B30" s="181" t="s">
        <v>32</v>
      </c>
      <c r="C30" s="181"/>
      <c r="D30" s="77">
        <v>270000</v>
      </c>
      <c r="E30" s="73">
        <v>533197.97</v>
      </c>
      <c r="F30" s="73">
        <f t="shared" si="0"/>
        <v>197.48072962962962</v>
      </c>
      <c r="H30" s="5"/>
    </row>
    <row r="31" spans="1:8" s="3" customFormat="1" ht="12" customHeight="1">
      <c r="A31" s="180"/>
      <c r="B31" s="181" t="s">
        <v>52</v>
      </c>
      <c r="C31" s="181"/>
      <c r="D31" s="77">
        <v>40000</v>
      </c>
      <c r="E31" s="73">
        <v>38997.86</v>
      </c>
      <c r="F31" s="73">
        <f>E31/D31*100</f>
        <v>97.49465000000001</v>
      </c>
      <c r="H31" s="5"/>
    </row>
    <row r="32" spans="1:6" s="3" customFormat="1" ht="12" customHeight="1">
      <c r="A32" s="180"/>
      <c r="B32" s="192" t="s">
        <v>53</v>
      </c>
      <c r="C32" s="192"/>
      <c r="D32" s="77">
        <v>250000</v>
      </c>
      <c r="E32" s="73">
        <v>176062.67</v>
      </c>
      <c r="F32" s="73">
        <f t="shared" si="0"/>
        <v>70.425068</v>
      </c>
    </row>
    <row r="33" spans="1:6" s="3" customFormat="1" ht="12" customHeight="1">
      <c r="A33" s="180"/>
      <c r="B33" s="192" t="s">
        <v>54</v>
      </c>
      <c r="C33" s="192"/>
      <c r="D33" s="77">
        <v>50000</v>
      </c>
      <c r="E33" s="73">
        <v>4891.93</v>
      </c>
      <c r="F33" s="73">
        <f t="shared" si="0"/>
        <v>9.78386</v>
      </c>
    </row>
    <row r="34" spans="1:6" s="3" customFormat="1" ht="12" customHeight="1">
      <c r="A34" s="180"/>
      <c r="B34" s="193" t="s">
        <v>19</v>
      </c>
      <c r="C34" s="194"/>
      <c r="D34" s="77">
        <v>700000</v>
      </c>
      <c r="E34" s="73">
        <v>702074.39</v>
      </c>
      <c r="F34" s="73">
        <f t="shared" si="0"/>
        <v>100.29634142857142</v>
      </c>
    </row>
    <row r="35" spans="1:6" s="3" customFormat="1" ht="12" customHeight="1">
      <c r="A35" s="195"/>
      <c r="B35" s="192" t="s">
        <v>11</v>
      </c>
      <c r="C35" s="192"/>
      <c r="D35" s="77">
        <v>40000</v>
      </c>
      <c r="E35" s="73">
        <v>16764.32</v>
      </c>
      <c r="F35" s="73">
        <f t="shared" si="0"/>
        <v>41.910799999999995</v>
      </c>
    </row>
    <row r="36" spans="1:6" s="3" customFormat="1" ht="12" customHeight="1">
      <c r="A36" s="195"/>
      <c r="B36" s="193" t="s">
        <v>55</v>
      </c>
      <c r="C36" s="194"/>
      <c r="D36" s="77">
        <v>210000</v>
      </c>
      <c r="E36" s="73">
        <v>0</v>
      </c>
      <c r="F36" s="73">
        <f t="shared" si="0"/>
        <v>0</v>
      </c>
    </row>
    <row r="37" spans="1:6" s="3" customFormat="1" ht="14.25" customHeight="1" thickBot="1">
      <c r="A37" s="86" t="s">
        <v>57</v>
      </c>
      <c r="B37" s="87"/>
      <c r="C37" s="88"/>
      <c r="D37" s="89">
        <f>SUM(D30:D36)</f>
        <v>1560000</v>
      </c>
      <c r="E37" s="90">
        <f>SUM(E30:E36)</f>
        <v>1471989.1400000001</v>
      </c>
      <c r="F37" s="90">
        <f>E37/D37*100</f>
        <v>94.35827820512822</v>
      </c>
    </row>
    <row r="38" spans="1:8" s="3" customFormat="1" ht="16.5" customHeight="1" thickBot="1">
      <c r="A38" s="91" t="s">
        <v>12</v>
      </c>
      <c r="B38" s="92"/>
      <c r="C38" s="92"/>
      <c r="D38" s="126">
        <f>SUM(D24:D27)</f>
        <v>1560000</v>
      </c>
      <c r="E38" s="127">
        <f>SUM(E37)</f>
        <v>1471989.1400000001</v>
      </c>
      <c r="F38" s="128">
        <f>E38/D38*100</f>
        <v>94.35827820512822</v>
      </c>
      <c r="H38" s="5"/>
    </row>
    <row r="39" spans="1:6" s="3" customFormat="1" ht="15.75" customHeight="1">
      <c r="A39" s="117" t="s">
        <v>76</v>
      </c>
      <c r="B39" s="118"/>
      <c r="C39" s="47" t="s">
        <v>49</v>
      </c>
      <c r="D39" s="47"/>
      <c r="E39" s="47"/>
      <c r="F39" s="48"/>
    </row>
    <row r="40" spans="1:6" s="3" customFormat="1" ht="38.25" customHeight="1" thickBot="1">
      <c r="A40" s="119" t="s">
        <v>34</v>
      </c>
      <c r="B40" s="120"/>
      <c r="C40" s="49"/>
      <c r="D40" s="49"/>
      <c r="E40" s="49"/>
      <c r="F40" s="50"/>
    </row>
    <row r="41" spans="1:6" s="3" customFormat="1" ht="17.25" customHeight="1" thickBot="1">
      <c r="A41" s="98" t="s">
        <v>2</v>
      </c>
      <c r="B41" s="98"/>
      <c r="C41" s="99"/>
      <c r="D41" s="78" t="s">
        <v>39</v>
      </c>
      <c r="E41" s="78" t="s">
        <v>64</v>
      </c>
      <c r="F41" s="78" t="s">
        <v>40</v>
      </c>
    </row>
    <row r="42" spans="1:6" s="3" customFormat="1" ht="62.25" customHeight="1">
      <c r="A42" s="93" t="s">
        <v>47</v>
      </c>
      <c r="B42" s="93"/>
      <c r="C42" s="93"/>
      <c r="D42" s="108">
        <v>600000</v>
      </c>
      <c r="E42" s="108">
        <v>551969.1</v>
      </c>
      <c r="F42" s="109">
        <f>E42/D42*100</f>
        <v>91.99485</v>
      </c>
    </row>
    <row r="43" spans="1:6" s="3" customFormat="1" ht="30" customHeight="1">
      <c r="A43" s="93" t="s">
        <v>48</v>
      </c>
      <c r="B43" s="93"/>
      <c r="C43" s="93"/>
      <c r="D43" s="108"/>
      <c r="E43" s="108"/>
      <c r="F43" s="110"/>
    </row>
    <row r="44" spans="1:6" s="3" customFormat="1" ht="15" customHeight="1">
      <c r="A44" s="65" t="s">
        <v>56</v>
      </c>
      <c r="B44" s="65"/>
      <c r="C44" s="65"/>
      <c r="D44" s="42" t="s">
        <v>39</v>
      </c>
      <c r="E44" s="42" t="s">
        <v>64</v>
      </c>
      <c r="F44" s="42" t="s">
        <v>40</v>
      </c>
    </row>
    <row r="45" spans="1:6" s="3" customFormat="1" ht="13.5" customHeight="1">
      <c r="A45" s="61" t="s">
        <v>7</v>
      </c>
      <c r="B45" s="62" t="s">
        <v>8</v>
      </c>
      <c r="C45" s="62"/>
      <c r="D45" s="83">
        <v>500000</v>
      </c>
      <c r="E45" s="83">
        <v>487889.1</v>
      </c>
      <c r="F45" s="83">
        <f>E45/D45*100</f>
        <v>97.57781999999999</v>
      </c>
    </row>
    <row r="46" spans="1:6" s="3" customFormat="1" ht="14.25" customHeight="1">
      <c r="A46" s="81" t="s">
        <v>13</v>
      </c>
      <c r="B46" s="82" t="s">
        <v>14</v>
      </c>
      <c r="C46" s="82"/>
      <c r="D46" s="83">
        <v>100000</v>
      </c>
      <c r="E46" s="83">
        <v>64080</v>
      </c>
      <c r="F46" s="83">
        <f>E46/D46*100</f>
        <v>64.08</v>
      </c>
    </row>
    <row r="47" spans="1:6" s="3" customFormat="1" ht="14.25" customHeight="1">
      <c r="A47" s="66" t="s">
        <v>57</v>
      </c>
      <c r="B47" s="67"/>
      <c r="C47" s="68"/>
      <c r="D47" s="84">
        <f>SUM(D45:D46)</f>
        <v>600000</v>
      </c>
      <c r="E47" s="84">
        <f>SUM(E45:E46)</f>
        <v>551969.1</v>
      </c>
      <c r="F47" s="85">
        <f>E47/D47*100</f>
        <v>91.99485</v>
      </c>
    </row>
    <row r="48" spans="1:6" s="3" customFormat="1" ht="15" customHeight="1">
      <c r="A48" s="69" t="s">
        <v>58</v>
      </c>
      <c r="B48" s="70"/>
      <c r="C48" s="71"/>
      <c r="D48" s="42" t="s">
        <v>39</v>
      </c>
      <c r="E48" s="42" t="s">
        <v>64</v>
      </c>
      <c r="F48" s="42" t="s">
        <v>40</v>
      </c>
    </row>
    <row r="49" spans="1:6" s="3" customFormat="1" ht="14.25" customHeight="1">
      <c r="A49" s="100" t="s">
        <v>9</v>
      </c>
      <c r="B49" s="101" t="s">
        <v>10</v>
      </c>
      <c r="C49" s="101"/>
      <c r="D49" s="145">
        <v>285000</v>
      </c>
      <c r="E49" s="145">
        <v>501969.1</v>
      </c>
      <c r="F49" s="145">
        <f>E49/D49*100</f>
        <v>176.1295087719298</v>
      </c>
    </row>
    <row r="50" spans="1:6" s="3" customFormat="1" ht="14.25" customHeight="1">
      <c r="A50" s="100"/>
      <c r="B50" s="102" t="s">
        <v>19</v>
      </c>
      <c r="C50" s="103"/>
      <c r="D50" s="145">
        <v>150000</v>
      </c>
      <c r="E50" s="145">
        <v>50000</v>
      </c>
      <c r="F50" s="145">
        <f>E50/D50*100</f>
        <v>33.33333333333333</v>
      </c>
    </row>
    <row r="51" spans="1:6" s="3" customFormat="1" ht="14.25" customHeight="1">
      <c r="A51" s="100"/>
      <c r="B51" s="102" t="s">
        <v>55</v>
      </c>
      <c r="C51" s="103"/>
      <c r="D51" s="145">
        <v>165000</v>
      </c>
      <c r="E51" s="145">
        <v>0</v>
      </c>
      <c r="F51" s="145">
        <f>E51/D51*100</f>
        <v>0</v>
      </c>
    </row>
    <row r="52" spans="1:6" s="3" customFormat="1" ht="14.25" customHeight="1" thickBot="1">
      <c r="A52" s="86" t="s">
        <v>57</v>
      </c>
      <c r="B52" s="87"/>
      <c r="C52" s="88"/>
      <c r="D52" s="95">
        <f>SUM(D49:D51)</f>
        <v>600000</v>
      </c>
      <c r="E52" s="95">
        <f>SUM(E49:E51)</f>
        <v>551969.1</v>
      </c>
      <c r="F52" s="95">
        <f>E52/D52*100</f>
        <v>91.99485</v>
      </c>
    </row>
    <row r="53" spans="1:6" s="3" customFormat="1" ht="17.25" customHeight="1" thickBot="1">
      <c r="A53" s="96" t="s">
        <v>15</v>
      </c>
      <c r="B53" s="97"/>
      <c r="C53" s="97"/>
      <c r="D53" s="129">
        <f>SUM(D49:D51)</f>
        <v>600000</v>
      </c>
      <c r="E53" s="129">
        <f>SUM(E49:E51)</f>
        <v>551969.1</v>
      </c>
      <c r="F53" s="130">
        <f>E53/D53*100</f>
        <v>91.99485</v>
      </c>
    </row>
    <row r="54" spans="1:6" s="3" customFormat="1" ht="16.5" customHeight="1">
      <c r="A54" s="104" t="s">
        <v>75</v>
      </c>
      <c r="B54" s="105"/>
      <c r="C54" s="105"/>
      <c r="D54" s="105"/>
      <c r="E54" s="105"/>
      <c r="F54" s="114"/>
    </row>
    <row r="55" spans="1:6" s="3" customFormat="1" ht="18" customHeight="1" thickBot="1">
      <c r="A55" s="106" t="s">
        <v>16</v>
      </c>
      <c r="B55" s="107"/>
      <c r="C55" s="107"/>
      <c r="D55" s="107"/>
      <c r="E55" s="107"/>
      <c r="F55" s="116"/>
    </row>
    <row r="56" spans="1:6" s="3" customFormat="1" ht="14.25" customHeight="1">
      <c r="A56" s="98" t="s">
        <v>2</v>
      </c>
      <c r="B56" s="98"/>
      <c r="C56" s="98"/>
      <c r="D56" s="78" t="s">
        <v>39</v>
      </c>
      <c r="E56" s="78" t="s">
        <v>64</v>
      </c>
      <c r="F56" s="78" t="s">
        <v>40</v>
      </c>
    </row>
    <row r="57" spans="1:6" s="3" customFormat="1" ht="40.5" customHeight="1">
      <c r="A57" s="121" t="s">
        <v>122</v>
      </c>
      <c r="B57" s="121"/>
      <c r="C57" s="121"/>
      <c r="D57" s="115">
        <v>480000</v>
      </c>
      <c r="E57" s="115">
        <v>167947.28</v>
      </c>
      <c r="F57" s="115">
        <f>E57/D57*100</f>
        <v>34.989016666666664</v>
      </c>
    </row>
    <row r="58" spans="1:6" s="3" customFormat="1" ht="14.25" customHeight="1">
      <c r="A58" s="65" t="s">
        <v>56</v>
      </c>
      <c r="B58" s="65"/>
      <c r="C58" s="65"/>
      <c r="D58" s="42" t="s">
        <v>39</v>
      </c>
      <c r="E58" s="42" t="s">
        <v>64</v>
      </c>
      <c r="F58" s="42" t="s">
        <v>40</v>
      </c>
    </row>
    <row r="59" spans="1:6" s="3" customFormat="1" ht="15.75" customHeight="1">
      <c r="A59" s="172" t="s">
        <v>7</v>
      </c>
      <c r="B59" s="170" t="s">
        <v>8</v>
      </c>
      <c r="C59" s="173"/>
      <c r="D59" s="112">
        <v>480000</v>
      </c>
      <c r="E59" s="112">
        <v>167947.28</v>
      </c>
      <c r="F59" s="113">
        <f>E59/D59*100</f>
        <v>34.989016666666664</v>
      </c>
    </row>
    <row r="60" spans="1:6" s="3" customFormat="1" ht="12.75" customHeight="1">
      <c r="A60" s="174" t="s">
        <v>57</v>
      </c>
      <c r="B60" s="175"/>
      <c r="C60" s="176"/>
      <c r="D60" s="143">
        <f>SUM(D59)</f>
        <v>480000</v>
      </c>
      <c r="E60" s="143">
        <f>SUM(E59)</f>
        <v>167947.28</v>
      </c>
      <c r="F60" s="144">
        <f>E60/D60*100</f>
        <v>34.989016666666664</v>
      </c>
    </row>
    <row r="61" spans="1:6" s="3" customFormat="1" ht="12" customHeight="1">
      <c r="A61" s="177" t="s">
        <v>58</v>
      </c>
      <c r="B61" s="178"/>
      <c r="C61" s="179"/>
      <c r="D61" s="42" t="s">
        <v>39</v>
      </c>
      <c r="E61" s="42" t="s">
        <v>64</v>
      </c>
      <c r="F61" s="42" t="s">
        <v>40</v>
      </c>
    </row>
    <row r="62" spans="1:6" s="3" customFormat="1" ht="12" customHeight="1">
      <c r="A62" s="180" t="s">
        <v>9</v>
      </c>
      <c r="B62" s="181" t="s">
        <v>32</v>
      </c>
      <c r="C62" s="181"/>
      <c r="D62" s="112">
        <v>20000</v>
      </c>
      <c r="E62" s="112">
        <v>167947.28</v>
      </c>
      <c r="F62" s="112">
        <f>E62/D62*100</f>
        <v>839.7364</v>
      </c>
    </row>
    <row r="63" spans="1:6" s="3" customFormat="1" ht="12" customHeight="1">
      <c r="A63" s="180"/>
      <c r="B63" s="182" t="s">
        <v>60</v>
      </c>
      <c r="C63" s="183"/>
      <c r="D63" s="112">
        <v>360000</v>
      </c>
      <c r="E63" s="112">
        <v>0</v>
      </c>
      <c r="F63" s="112">
        <f>E63/D63*100</f>
        <v>0</v>
      </c>
    </row>
    <row r="64" spans="1:6" s="3" customFormat="1" ht="12" customHeight="1">
      <c r="A64" s="184"/>
      <c r="B64" s="185" t="s">
        <v>55</v>
      </c>
      <c r="C64" s="186"/>
      <c r="D64" s="136">
        <v>100000</v>
      </c>
      <c r="E64" s="136">
        <v>0</v>
      </c>
      <c r="F64" s="136">
        <f>E64/D64*100</f>
        <v>0</v>
      </c>
    </row>
    <row r="65" spans="1:6" s="3" customFormat="1" ht="12" customHeight="1" thickBot="1">
      <c r="A65" s="174" t="s">
        <v>57</v>
      </c>
      <c r="B65" s="175"/>
      <c r="C65" s="176"/>
      <c r="D65" s="142">
        <f>SUM(D62:D64)</f>
        <v>480000</v>
      </c>
      <c r="E65" s="142">
        <f>SUM(E62:E64)</f>
        <v>167947.28</v>
      </c>
      <c r="F65" s="142">
        <f>E65/D65*100</f>
        <v>34.989016666666664</v>
      </c>
    </row>
    <row r="66" spans="1:6" s="3" customFormat="1" ht="16.5" customHeight="1" thickBot="1">
      <c r="A66" s="187" t="s">
        <v>17</v>
      </c>
      <c r="B66" s="188"/>
      <c r="C66" s="188"/>
      <c r="D66" s="189">
        <f>SUM(D62:D64)</f>
        <v>480000</v>
      </c>
      <c r="E66" s="190">
        <f>SUM(E59:E59)</f>
        <v>167947.28</v>
      </c>
      <c r="F66" s="191">
        <f>E66/D66*100</f>
        <v>34.989016666666664</v>
      </c>
    </row>
    <row r="67" spans="1:6" s="3" customFormat="1" ht="33.75" customHeight="1" thickBot="1">
      <c r="A67" s="256" t="s">
        <v>126</v>
      </c>
      <c r="B67" s="257"/>
      <c r="C67" s="257"/>
      <c r="D67" s="257"/>
      <c r="E67" s="257"/>
      <c r="F67" s="258"/>
    </row>
    <row r="68" spans="1:6" s="3" customFormat="1" ht="16.5" customHeight="1">
      <c r="A68" s="253" t="s">
        <v>74</v>
      </c>
      <c r="B68" s="254"/>
      <c r="C68" s="255"/>
      <c r="D68" s="122"/>
      <c r="E68" s="122"/>
      <c r="F68" s="123"/>
    </row>
    <row r="69" spans="1:6" s="3" customFormat="1" ht="16.5" customHeight="1" thickBot="1">
      <c r="A69" s="106" t="s">
        <v>18</v>
      </c>
      <c r="B69" s="107"/>
      <c r="C69" s="19"/>
      <c r="D69" s="26"/>
      <c r="E69" s="26"/>
      <c r="F69" s="27"/>
    </row>
    <row r="70" spans="1:6" s="3" customFormat="1" ht="16.5" customHeight="1">
      <c r="A70" s="65" t="s">
        <v>2</v>
      </c>
      <c r="B70" s="65"/>
      <c r="C70" s="65"/>
      <c r="D70" s="42" t="s">
        <v>39</v>
      </c>
      <c r="E70" s="42" t="s">
        <v>64</v>
      </c>
      <c r="F70" s="42" t="s">
        <v>40</v>
      </c>
    </row>
    <row r="71" spans="1:6" s="3" customFormat="1" ht="87" customHeight="1">
      <c r="A71" s="121" t="s">
        <v>59</v>
      </c>
      <c r="B71" s="121"/>
      <c r="C71" s="121"/>
      <c r="D71" s="51">
        <v>460000</v>
      </c>
      <c r="E71" s="52">
        <v>456607.76</v>
      </c>
      <c r="F71" s="52">
        <f>E71/D71*100</f>
        <v>99.26255652173913</v>
      </c>
    </row>
    <row r="72" spans="1:6" s="3" customFormat="1" ht="14.25" customHeight="1">
      <c r="A72" s="65" t="s">
        <v>56</v>
      </c>
      <c r="B72" s="65"/>
      <c r="C72" s="65"/>
      <c r="D72" s="42" t="s">
        <v>39</v>
      </c>
      <c r="E72" s="42" t="s">
        <v>64</v>
      </c>
      <c r="F72" s="42" t="s">
        <v>40</v>
      </c>
    </row>
    <row r="73" spans="1:6" s="3" customFormat="1" ht="14.25" customHeight="1">
      <c r="A73" s="61" t="s">
        <v>7</v>
      </c>
      <c r="B73" s="62" t="s">
        <v>8</v>
      </c>
      <c r="C73" s="111"/>
      <c r="D73" s="73">
        <v>460000</v>
      </c>
      <c r="E73" s="73">
        <v>456607.76</v>
      </c>
      <c r="F73" s="74">
        <f>E73/D73*100</f>
        <v>99.26255652173913</v>
      </c>
    </row>
    <row r="74" spans="1:6" s="3" customFormat="1" ht="12.75" customHeight="1">
      <c r="A74" s="86" t="s">
        <v>57</v>
      </c>
      <c r="B74" s="87"/>
      <c r="C74" s="88"/>
      <c r="D74" s="75">
        <f>SUM(D73)</f>
        <v>460000</v>
      </c>
      <c r="E74" s="75">
        <f>SUM(E73)</f>
        <v>456607.76</v>
      </c>
      <c r="F74" s="76">
        <f>E74/D74*100</f>
        <v>99.26255652173913</v>
      </c>
    </row>
    <row r="75" spans="1:6" s="3" customFormat="1" ht="12.75" customHeight="1">
      <c r="A75" s="69" t="s">
        <v>58</v>
      </c>
      <c r="B75" s="70"/>
      <c r="C75" s="71"/>
      <c r="D75" s="42" t="s">
        <v>39</v>
      </c>
      <c r="E75" s="42" t="s">
        <v>64</v>
      </c>
      <c r="F75" s="42" t="s">
        <v>40</v>
      </c>
    </row>
    <row r="76" spans="1:6" s="3" customFormat="1" ht="12" customHeight="1">
      <c r="A76" s="58" t="s">
        <v>9</v>
      </c>
      <c r="B76" s="59" t="s">
        <v>32</v>
      </c>
      <c r="C76" s="59"/>
      <c r="D76" s="73">
        <v>110000</v>
      </c>
      <c r="E76" s="73">
        <v>191575.57</v>
      </c>
      <c r="F76" s="73">
        <f>E76/D76*100</f>
        <v>174.1596090909091</v>
      </c>
    </row>
    <row r="77" spans="1:6" s="3" customFormat="1" ht="12" customHeight="1">
      <c r="A77" s="58"/>
      <c r="B77" s="124" t="s">
        <v>60</v>
      </c>
      <c r="C77" s="125"/>
      <c r="D77" s="73">
        <v>300000</v>
      </c>
      <c r="E77" s="73">
        <v>265032.19</v>
      </c>
      <c r="F77" s="73">
        <f>E77/D77*100</f>
        <v>88.34406333333334</v>
      </c>
    </row>
    <row r="78" spans="1:6" s="3" customFormat="1" ht="12" customHeight="1">
      <c r="A78" s="131"/>
      <c r="B78" s="132" t="s">
        <v>55</v>
      </c>
      <c r="C78" s="133"/>
      <c r="D78" s="134">
        <v>50000</v>
      </c>
      <c r="E78" s="135">
        <v>0</v>
      </c>
      <c r="F78" s="135">
        <f>E78/D78*100</f>
        <v>0</v>
      </c>
    </row>
    <row r="79" spans="1:6" s="3" customFormat="1" ht="12" customHeight="1" thickBot="1">
      <c r="A79" s="86" t="s">
        <v>57</v>
      </c>
      <c r="B79" s="87"/>
      <c r="C79" s="88"/>
      <c r="D79" s="89">
        <f>SUM(D76:D78)</f>
        <v>460000</v>
      </c>
      <c r="E79" s="90">
        <f>SUM(E76:E78)</f>
        <v>456607.76</v>
      </c>
      <c r="F79" s="90">
        <f>E79/D79*100</f>
        <v>99.26255652173913</v>
      </c>
    </row>
    <row r="80" spans="1:6" s="3" customFormat="1" ht="16.5" customHeight="1" thickBot="1">
      <c r="A80" s="149" t="s">
        <v>20</v>
      </c>
      <c r="B80" s="150"/>
      <c r="C80" s="150"/>
      <c r="D80" s="146">
        <f>SUM(D73:D73)</f>
        <v>460000</v>
      </c>
      <c r="E80" s="147">
        <f>E73</f>
        <v>456607.76</v>
      </c>
      <c r="F80" s="148">
        <f>E80/D80*100</f>
        <v>99.26255652173913</v>
      </c>
    </row>
    <row r="81" spans="1:6" s="3" customFormat="1" ht="16.5" customHeight="1">
      <c r="A81" s="137" t="s">
        <v>33</v>
      </c>
      <c r="B81" s="138"/>
      <c r="C81" s="11"/>
      <c r="D81" s="20"/>
      <c r="E81" s="20"/>
      <c r="F81" s="21"/>
    </row>
    <row r="82" spans="1:6" s="3" customFormat="1" ht="16.5" customHeight="1" thickBot="1">
      <c r="A82" s="139" t="s">
        <v>119</v>
      </c>
      <c r="B82" s="140"/>
      <c r="C82" s="140"/>
      <c r="D82" s="140"/>
      <c r="E82" s="140"/>
      <c r="F82" s="141"/>
    </row>
    <row r="83" spans="1:6" s="3" customFormat="1" ht="15" customHeight="1">
      <c r="A83" s="65" t="s">
        <v>2</v>
      </c>
      <c r="B83" s="65"/>
      <c r="C83" s="65"/>
      <c r="D83" s="42" t="s">
        <v>39</v>
      </c>
      <c r="E83" s="42" t="s">
        <v>64</v>
      </c>
      <c r="F83" s="42" t="s">
        <v>40</v>
      </c>
    </row>
    <row r="84" spans="1:6" s="4" customFormat="1" ht="36.75" customHeight="1">
      <c r="A84" s="93" t="s">
        <v>61</v>
      </c>
      <c r="B84" s="93"/>
      <c r="C84" s="93"/>
      <c r="D84" s="157">
        <v>300000</v>
      </c>
      <c r="E84" s="157">
        <v>278184.49</v>
      </c>
      <c r="F84" s="157">
        <f>E84/D84*100</f>
        <v>92.72816333333334</v>
      </c>
    </row>
    <row r="85" spans="1:6" s="4" customFormat="1" ht="37.5" customHeight="1">
      <c r="A85" s="93" t="s">
        <v>62</v>
      </c>
      <c r="B85" s="93"/>
      <c r="C85" s="93"/>
      <c r="D85" s="158"/>
      <c r="E85" s="158"/>
      <c r="F85" s="158"/>
    </row>
    <row r="86" spans="1:6" s="4" customFormat="1" ht="15" customHeight="1">
      <c r="A86" s="65" t="s">
        <v>56</v>
      </c>
      <c r="B86" s="65"/>
      <c r="C86" s="65"/>
      <c r="D86" s="42" t="s">
        <v>39</v>
      </c>
      <c r="E86" s="42" t="s">
        <v>64</v>
      </c>
      <c r="F86" s="42" t="s">
        <v>40</v>
      </c>
    </row>
    <row r="87" spans="1:6" s="3" customFormat="1" ht="12" customHeight="1">
      <c r="A87" s="152" t="s">
        <v>13</v>
      </c>
      <c r="B87" s="151" t="s">
        <v>14</v>
      </c>
      <c r="C87" s="153"/>
      <c r="D87" s="145">
        <v>160000</v>
      </c>
      <c r="E87" s="145">
        <v>159876.25</v>
      </c>
      <c r="F87" s="159">
        <f>E87/D87*100</f>
        <v>99.92265625</v>
      </c>
    </row>
    <row r="88" spans="1:6" s="3" customFormat="1" ht="12" customHeight="1">
      <c r="A88" s="152"/>
      <c r="B88" s="154" t="s">
        <v>63</v>
      </c>
      <c r="C88" s="155"/>
      <c r="D88" s="145">
        <v>140000</v>
      </c>
      <c r="E88" s="145">
        <v>118308.24</v>
      </c>
      <c r="F88" s="159">
        <f>E88/D88*100</f>
        <v>84.50588571428572</v>
      </c>
    </row>
    <row r="89" spans="1:6" s="3" customFormat="1" ht="12" customHeight="1">
      <c r="A89" s="86" t="s">
        <v>57</v>
      </c>
      <c r="B89" s="87"/>
      <c r="C89" s="88"/>
      <c r="D89" s="95">
        <f>SUM(D87:D88)</f>
        <v>300000</v>
      </c>
      <c r="E89" s="95">
        <f>SUM(E87:E88)</f>
        <v>278184.49</v>
      </c>
      <c r="F89" s="160">
        <f>E89/D89*100</f>
        <v>92.72816333333334</v>
      </c>
    </row>
    <row r="90" spans="1:6" s="3" customFormat="1" ht="12" customHeight="1">
      <c r="A90" s="69" t="s">
        <v>58</v>
      </c>
      <c r="B90" s="70"/>
      <c r="C90" s="71"/>
      <c r="D90" s="42" t="s">
        <v>39</v>
      </c>
      <c r="E90" s="42" t="s">
        <v>64</v>
      </c>
      <c r="F90" s="42" t="s">
        <v>40</v>
      </c>
    </row>
    <row r="91" spans="1:6" s="3" customFormat="1" ht="15" customHeight="1">
      <c r="A91" s="156" t="s">
        <v>9</v>
      </c>
      <c r="B91" s="59" t="s">
        <v>32</v>
      </c>
      <c r="C91" s="59"/>
      <c r="D91" s="134">
        <v>40000</v>
      </c>
      <c r="E91" s="134">
        <v>278184.49</v>
      </c>
      <c r="F91" s="134">
        <f>E91/D91*100</f>
        <v>695.4612249999999</v>
      </c>
    </row>
    <row r="92" spans="1:6" s="3" customFormat="1" ht="15" customHeight="1">
      <c r="A92" s="8"/>
      <c r="B92" s="132" t="s">
        <v>55</v>
      </c>
      <c r="C92" s="133"/>
      <c r="D92" s="134">
        <v>100000</v>
      </c>
      <c r="E92" s="134">
        <v>0</v>
      </c>
      <c r="F92" s="134">
        <f>E92/D92*100</f>
        <v>0</v>
      </c>
    </row>
    <row r="93" spans="1:6" s="3" customFormat="1" ht="14.25" customHeight="1">
      <c r="A93" s="8"/>
      <c r="B93" s="60" t="s">
        <v>11</v>
      </c>
      <c r="C93" s="60"/>
      <c r="D93" s="134">
        <v>160000</v>
      </c>
      <c r="E93" s="134">
        <v>0</v>
      </c>
      <c r="F93" s="134">
        <f>E93/D93*100</f>
        <v>0</v>
      </c>
    </row>
    <row r="94" spans="1:6" s="3" customFormat="1" ht="14.25" customHeight="1" thickBot="1">
      <c r="A94" s="86" t="s">
        <v>57</v>
      </c>
      <c r="B94" s="87"/>
      <c r="C94" s="88"/>
      <c r="D94" s="89">
        <f>SUM(D91:D93)</f>
        <v>300000</v>
      </c>
      <c r="E94" s="89">
        <f>SUM(E91:E93)</f>
        <v>278184.49</v>
      </c>
      <c r="F94" s="89">
        <f>E94/D94*100</f>
        <v>92.72816333333334</v>
      </c>
    </row>
    <row r="95" spans="1:6" s="3" customFormat="1" ht="16.5" customHeight="1" thickBot="1">
      <c r="A95" s="161" t="s">
        <v>65</v>
      </c>
      <c r="B95" s="162"/>
      <c r="C95" s="163"/>
      <c r="D95" s="129">
        <f>SUM(D94)</f>
        <v>300000</v>
      </c>
      <c r="E95" s="129">
        <f>SUM(E94)</f>
        <v>278184.49</v>
      </c>
      <c r="F95" s="130">
        <f>E95/D95*100</f>
        <v>92.72816333333334</v>
      </c>
    </row>
    <row r="96" spans="1:6" s="3" customFormat="1" ht="16.5" customHeight="1">
      <c r="A96" s="104" t="s">
        <v>78</v>
      </c>
      <c r="B96" s="105"/>
      <c r="C96" s="12"/>
      <c r="D96" s="13"/>
      <c r="E96" s="13"/>
      <c r="F96" s="14"/>
    </row>
    <row r="97" spans="1:6" s="3" customFormat="1" ht="15.75" customHeight="1" thickBot="1">
      <c r="A97" s="250" t="s">
        <v>120</v>
      </c>
      <c r="B97" s="251"/>
      <c r="C97" s="251"/>
      <c r="D97" s="251"/>
      <c r="E97" s="251"/>
      <c r="F97" s="252"/>
    </row>
    <row r="98" spans="1:6" s="3" customFormat="1" ht="15" customHeight="1">
      <c r="A98" s="166" t="s">
        <v>2</v>
      </c>
      <c r="B98" s="166"/>
      <c r="C98" s="166"/>
      <c r="D98" s="167" t="s">
        <v>39</v>
      </c>
      <c r="E98" s="167" t="s">
        <v>64</v>
      </c>
      <c r="F98" s="167" t="s">
        <v>40</v>
      </c>
    </row>
    <row r="99" spans="1:6" s="3" customFormat="1" ht="83.25" customHeight="1">
      <c r="A99" s="168" t="s">
        <v>66</v>
      </c>
      <c r="B99" s="168"/>
      <c r="C99" s="168"/>
      <c r="D99" s="52">
        <v>185000</v>
      </c>
      <c r="E99" s="52">
        <v>169800</v>
      </c>
      <c r="F99" s="52">
        <f aca="true" t="shared" si="1" ref="F99:F108">E99/D99*100</f>
        <v>91.78378378378378</v>
      </c>
    </row>
    <row r="100" spans="1:6" s="3" customFormat="1" ht="17.25" customHeight="1">
      <c r="A100" s="65" t="s">
        <v>56</v>
      </c>
      <c r="B100" s="65"/>
      <c r="C100" s="65"/>
      <c r="D100" s="42" t="s">
        <v>39</v>
      </c>
      <c r="E100" s="42" t="s">
        <v>64</v>
      </c>
      <c r="F100" s="42" t="s">
        <v>40</v>
      </c>
    </row>
    <row r="101" spans="1:6" s="171" customFormat="1" ht="18" customHeight="1">
      <c r="A101" s="169" t="s">
        <v>23</v>
      </c>
      <c r="B101" s="170" t="s">
        <v>63</v>
      </c>
      <c r="C101" s="170"/>
      <c r="D101" s="196">
        <v>110000</v>
      </c>
      <c r="E101" s="196">
        <v>106600</v>
      </c>
      <c r="F101" s="197">
        <f t="shared" si="1"/>
        <v>96.9090909090909</v>
      </c>
    </row>
    <row r="102" spans="1:6" s="171" customFormat="1" ht="18" customHeight="1">
      <c r="A102" s="169" t="s">
        <v>24</v>
      </c>
      <c r="B102" s="170" t="s">
        <v>25</v>
      </c>
      <c r="C102" s="170"/>
      <c r="D102" s="196">
        <v>75000</v>
      </c>
      <c r="E102" s="196">
        <v>63200</v>
      </c>
      <c r="F102" s="197">
        <f t="shared" si="1"/>
        <v>84.26666666666667</v>
      </c>
    </row>
    <row r="103" spans="1:6" s="3" customFormat="1" ht="14.25" customHeight="1">
      <c r="A103" s="174" t="s">
        <v>57</v>
      </c>
      <c r="B103" s="175"/>
      <c r="C103" s="176"/>
      <c r="D103" s="143">
        <f>SUM(D101:D102)</f>
        <v>185000</v>
      </c>
      <c r="E103" s="143">
        <f>SUM(E101:E102)</f>
        <v>169800</v>
      </c>
      <c r="F103" s="144">
        <f>E103/D103*100</f>
        <v>91.78378378378378</v>
      </c>
    </row>
    <row r="104" spans="1:6" s="3" customFormat="1" ht="15.75" customHeight="1">
      <c r="A104" s="177" t="s">
        <v>58</v>
      </c>
      <c r="B104" s="178"/>
      <c r="C104" s="179"/>
      <c r="D104" s="42" t="s">
        <v>39</v>
      </c>
      <c r="E104" s="42" t="s">
        <v>64</v>
      </c>
      <c r="F104" s="42" t="s">
        <v>40</v>
      </c>
    </row>
    <row r="105" spans="1:6" s="3" customFormat="1" ht="15" customHeight="1">
      <c r="A105" s="180" t="s">
        <v>9</v>
      </c>
      <c r="B105" s="193" t="s">
        <v>10</v>
      </c>
      <c r="C105" s="194"/>
      <c r="D105" s="198">
        <v>0</v>
      </c>
      <c r="E105" s="112">
        <v>169800</v>
      </c>
      <c r="F105" s="112">
        <v>0</v>
      </c>
    </row>
    <row r="106" spans="1:6" s="3" customFormat="1" ht="16.5" customHeight="1">
      <c r="A106" s="180"/>
      <c r="B106" s="181" t="s">
        <v>55</v>
      </c>
      <c r="C106" s="181"/>
      <c r="D106" s="112">
        <v>185000</v>
      </c>
      <c r="E106" s="112">
        <v>0</v>
      </c>
      <c r="F106" s="113">
        <f t="shared" si="1"/>
        <v>0</v>
      </c>
    </row>
    <row r="107" spans="1:6" s="3" customFormat="1" ht="16.5" customHeight="1" thickBot="1">
      <c r="A107" s="200" t="s">
        <v>57</v>
      </c>
      <c r="B107" s="200"/>
      <c r="C107" s="200"/>
      <c r="D107" s="201">
        <f>SUM(D105:D106)</f>
        <v>185000</v>
      </c>
      <c r="E107" s="202">
        <f>SUM(E105:E106)</f>
        <v>169800</v>
      </c>
      <c r="F107" s="203">
        <f>E107/D107*100</f>
        <v>91.78378378378378</v>
      </c>
    </row>
    <row r="108" spans="1:6" s="3" customFormat="1" ht="16.5" customHeight="1" thickBot="1">
      <c r="A108" s="149" t="s">
        <v>26</v>
      </c>
      <c r="B108" s="150"/>
      <c r="C108" s="204"/>
      <c r="D108" s="146">
        <f>D101+D102</f>
        <v>185000</v>
      </c>
      <c r="E108" s="147">
        <f>SUM(E107)</f>
        <v>169800</v>
      </c>
      <c r="F108" s="148">
        <f t="shared" si="1"/>
        <v>91.78378378378378</v>
      </c>
    </row>
    <row r="109" spans="1:6" s="4" customFormat="1" ht="16.5" customHeight="1">
      <c r="A109" s="104" t="s">
        <v>79</v>
      </c>
      <c r="B109" s="105"/>
      <c r="C109" s="12"/>
      <c r="D109" s="15"/>
      <c r="E109" s="15"/>
      <c r="F109" s="16"/>
    </row>
    <row r="110" spans="1:6" s="4" customFormat="1" ht="20.25" customHeight="1" thickBot="1">
      <c r="A110" s="164" t="s">
        <v>27</v>
      </c>
      <c r="B110" s="165"/>
      <c r="C110" s="165"/>
      <c r="D110" s="165"/>
      <c r="E110" s="17"/>
      <c r="F110" s="18"/>
    </row>
    <row r="111" spans="1:6" s="4" customFormat="1" ht="17.25" customHeight="1">
      <c r="A111" s="166" t="s">
        <v>2</v>
      </c>
      <c r="B111" s="166"/>
      <c r="C111" s="166"/>
      <c r="D111" s="167" t="s">
        <v>39</v>
      </c>
      <c r="E111" s="167" t="s">
        <v>64</v>
      </c>
      <c r="F111" s="167" t="s">
        <v>40</v>
      </c>
    </row>
    <row r="112" spans="1:6" s="4" customFormat="1" ht="108" customHeight="1">
      <c r="A112" s="244" t="s">
        <v>67</v>
      </c>
      <c r="B112" s="244"/>
      <c r="C112" s="244"/>
      <c r="D112" s="52">
        <v>1300000</v>
      </c>
      <c r="E112" s="52">
        <v>0</v>
      </c>
      <c r="F112" s="52">
        <f>E112/D112*100</f>
        <v>0</v>
      </c>
    </row>
    <row r="113" spans="1:6" s="4" customFormat="1" ht="15" customHeight="1">
      <c r="A113" s="65" t="s">
        <v>56</v>
      </c>
      <c r="B113" s="65"/>
      <c r="C113" s="65"/>
      <c r="D113" s="42" t="s">
        <v>39</v>
      </c>
      <c r="E113" s="42" t="s">
        <v>64</v>
      </c>
      <c r="F113" s="42" t="s">
        <v>40</v>
      </c>
    </row>
    <row r="114" spans="1:6" s="4" customFormat="1" ht="13.5" customHeight="1">
      <c r="A114" s="61" t="s">
        <v>7</v>
      </c>
      <c r="B114" s="62" t="s">
        <v>8</v>
      </c>
      <c r="C114" s="111"/>
      <c r="D114" s="72">
        <v>1300000</v>
      </c>
      <c r="E114" s="72">
        <v>0</v>
      </c>
      <c r="F114" s="205">
        <f>E114/D114*100</f>
        <v>0</v>
      </c>
    </row>
    <row r="115" spans="1:6" s="4" customFormat="1" ht="13.5" customHeight="1">
      <c r="A115" s="174" t="s">
        <v>57</v>
      </c>
      <c r="B115" s="175"/>
      <c r="C115" s="176"/>
      <c r="D115" s="75">
        <f>SUM(D114)</f>
        <v>1300000</v>
      </c>
      <c r="E115" s="75">
        <f>SUM(E114)</f>
        <v>0</v>
      </c>
      <c r="F115" s="76">
        <f>E115/D115*100</f>
        <v>0</v>
      </c>
    </row>
    <row r="116" spans="1:6" s="4" customFormat="1" ht="13.5" customHeight="1">
      <c r="A116" s="206" t="s">
        <v>58</v>
      </c>
      <c r="B116" s="206"/>
      <c r="C116" s="206"/>
      <c r="D116" s="42" t="s">
        <v>39</v>
      </c>
      <c r="E116" s="42" t="s">
        <v>64</v>
      </c>
      <c r="F116" s="42" t="s">
        <v>40</v>
      </c>
    </row>
    <row r="117" spans="1:6" s="4" customFormat="1" ht="16.5" customHeight="1">
      <c r="A117" s="180" t="s">
        <v>9</v>
      </c>
      <c r="B117" s="182" t="s">
        <v>60</v>
      </c>
      <c r="C117" s="183"/>
      <c r="D117" s="196">
        <v>1300000</v>
      </c>
      <c r="E117" s="196">
        <v>0</v>
      </c>
      <c r="F117" s="197">
        <f>E117/D117*100</f>
        <v>0</v>
      </c>
    </row>
    <row r="118" spans="1:6" s="4" customFormat="1" ht="16.5" customHeight="1" thickBot="1">
      <c r="A118" s="174" t="s">
        <v>57</v>
      </c>
      <c r="B118" s="175"/>
      <c r="C118" s="176"/>
      <c r="D118" s="202">
        <f>SUM(D117)</f>
        <v>1300000</v>
      </c>
      <c r="E118" s="202">
        <f>SUM(E117)</f>
        <v>0</v>
      </c>
      <c r="F118" s="203">
        <f>E118/D118*100</f>
        <v>0</v>
      </c>
    </row>
    <row r="119" spans="1:6" s="4" customFormat="1" ht="16.5" customHeight="1" thickBot="1">
      <c r="A119" s="91" t="s">
        <v>28</v>
      </c>
      <c r="B119" s="92"/>
      <c r="C119" s="92"/>
      <c r="D119" s="126">
        <f>D114</f>
        <v>1300000</v>
      </c>
      <c r="E119" s="126">
        <f>E114</f>
        <v>0</v>
      </c>
      <c r="F119" s="128">
        <f>E119/D119*100</f>
        <v>0</v>
      </c>
    </row>
    <row r="120" spans="1:6" s="4" customFormat="1" ht="34.5" customHeight="1" thickBot="1">
      <c r="A120" s="256" t="s">
        <v>127</v>
      </c>
      <c r="B120" s="257"/>
      <c r="C120" s="257"/>
      <c r="D120" s="257"/>
      <c r="E120" s="257"/>
      <c r="F120" s="258"/>
    </row>
    <row r="121" spans="1:6" s="4" customFormat="1" ht="16.5" customHeight="1">
      <c r="A121" s="104" t="s">
        <v>80</v>
      </c>
      <c r="B121" s="105"/>
      <c r="C121" s="12"/>
      <c r="D121" s="15"/>
      <c r="E121" s="15"/>
      <c r="F121" s="16"/>
    </row>
    <row r="122" spans="1:6" s="4" customFormat="1" ht="16.5" customHeight="1" thickBot="1">
      <c r="A122" s="164" t="s">
        <v>69</v>
      </c>
      <c r="B122" s="165"/>
      <c r="C122" s="165"/>
      <c r="D122" s="165"/>
      <c r="E122" s="17"/>
      <c r="F122" s="18"/>
    </row>
    <row r="123" spans="1:6" s="4" customFormat="1" ht="16.5" customHeight="1">
      <c r="A123" s="166" t="s">
        <v>2</v>
      </c>
      <c r="B123" s="166"/>
      <c r="C123" s="166"/>
      <c r="D123" s="167" t="s">
        <v>39</v>
      </c>
      <c r="E123" s="167" t="s">
        <v>64</v>
      </c>
      <c r="F123" s="167" t="s">
        <v>40</v>
      </c>
    </row>
    <row r="124" spans="1:6" s="4" customFormat="1" ht="112.5" customHeight="1">
      <c r="A124" s="244" t="s">
        <v>68</v>
      </c>
      <c r="B124" s="244"/>
      <c r="C124" s="244"/>
      <c r="D124" s="52">
        <v>600000</v>
      </c>
      <c r="E124" s="52">
        <v>0</v>
      </c>
      <c r="F124" s="52">
        <f>E124/D124*100</f>
        <v>0</v>
      </c>
    </row>
    <row r="125" spans="1:6" s="4" customFormat="1" ht="13.5" customHeight="1">
      <c r="A125" s="65" t="s">
        <v>56</v>
      </c>
      <c r="B125" s="65"/>
      <c r="C125" s="65"/>
      <c r="D125" s="42" t="s">
        <v>39</v>
      </c>
      <c r="E125" s="42" t="s">
        <v>64</v>
      </c>
      <c r="F125" s="42" t="s">
        <v>40</v>
      </c>
    </row>
    <row r="126" spans="1:6" s="4" customFormat="1" ht="16.5" customHeight="1">
      <c r="A126" s="61" t="s">
        <v>7</v>
      </c>
      <c r="B126" s="62" t="s">
        <v>8</v>
      </c>
      <c r="C126" s="62"/>
      <c r="D126" s="72">
        <v>600000</v>
      </c>
      <c r="E126" s="72">
        <v>0</v>
      </c>
      <c r="F126" s="205">
        <f>E126/D126*100</f>
        <v>0</v>
      </c>
    </row>
    <row r="127" spans="1:6" s="4" customFormat="1" ht="14.25" customHeight="1">
      <c r="A127" s="174" t="s">
        <v>57</v>
      </c>
      <c r="B127" s="175"/>
      <c r="C127" s="176"/>
      <c r="D127" s="75">
        <f>SUM(D126)</f>
        <v>600000</v>
      </c>
      <c r="E127" s="75">
        <f>SUM(E126)</f>
        <v>0</v>
      </c>
      <c r="F127" s="76">
        <f>E127/D127*100</f>
        <v>0</v>
      </c>
    </row>
    <row r="128" spans="1:6" s="4" customFormat="1" ht="15" customHeight="1">
      <c r="A128" s="206" t="s">
        <v>58</v>
      </c>
      <c r="B128" s="206"/>
      <c r="C128" s="206"/>
      <c r="D128" s="42" t="s">
        <v>39</v>
      </c>
      <c r="E128" s="42" t="s">
        <v>64</v>
      </c>
      <c r="F128" s="42" t="s">
        <v>40</v>
      </c>
    </row>
    <row r="129" spans="1:6" s="4" customFormat="1" ht="15" customHeight="1">
      <c r="A129" s="180" t="s">
        <v>9</v>
      </c>
      <c r="B129" s="182" t="s">
        <v>60</v>
      </c>
      <c r="C129" s="183"/>
      <c r="D129" s="196">
        <v>600000</v>
      </c>
      <c r="E129" s="196">
        <v>0</v>
      </c>
      <c r="F129" s="197">
        <f>E129/D129*100</f>
        <v>0</v>
      </c>
    </row>
    <row r="130" spans="1:6" s="3" customFormat="1" ht="15" customHeight="1" thickBot="1">
      <c r="A130" s="174" t="s">
        <v>57</v>
      </c>
      <c r="B130" s="175"/>
      <c r="C130" s="176"/>
      <c r="D130" s="202">
        <f>SUM(D129)</f>
        <v>600000</v>
      </c>
      <c r="E130" s="202">
        <f>SUM(E129)</f>
        <v>0</v>
      </c>
      <c r="F130" s="203">
        <f>E130/D130*100</f>
        <v>0</v>
      </c>
    </row>
    <row r="131" spans="1:6" s="3" customFormat="1" ht="16.5" customHeight="1" thickBot="1">
      <c r="A131" s="91" t="s">
        <v>70</v>
      </c>
      <c r="B131" s="92"/>
      <c r="C131" s="92"/>
      <c r="D131" s="126">
        <f>D126</f>
        <v>600000</v>
      </c>
      <c r="E131" s="126">
        <f>E126</f>
        <v>0</v>
      </c>
      <c r="F131" s="128">
        <f>E131/D131*100</f>
        <v>0</v>
      </c>
    </row>
    <row r="132" spans="1:6" s="3" customFormat="1" ht="37.5" customHeight="1" thickBot="1">
      <c r="A132" s="256" t="s">
        <v>127</v>
      </c>
      <c r="B132" s="257"/>
      <c r="C132" s="257"/>
      <c r="D132" s="257"/>
      <c r="E132" s="257"/>
      <c r="F132" s="258"/>
    </row>
    <row r="133" spans="1:6" s="3" customFormat="1" ht="16.5" customHeight="1">
      <c r="A133" s="104" t="s">
        <v>81</v>
      </c>
      <c r="B133" s="105"/>
      <c r="C133" s="12"/>
      <c r="D133" s="15"/>
      <c r="E133" s="15"/>
      <c r="F133" s="16"/>
    </row>
    <row r="134" spans="1:6" s="3" customFormat="1" ht="16.5" customHeight="1" thickBot="1">
      <c r="A134" s="164" t="s">
        <v>71</v>
      </c>
      <c r="B134" s="165"/>
      <c r="C134" s="165"/>
      <c r="D134" s="165"/>
      <c r="E134" s="17"/>
      <c r="F134" s="18"/>
    </row>
    <row r="135" spans="1:6" s="3" customFormat="1" ht="15" customHeight="1">
      <c r="A135" s="166" t="s">
        <v>2</v>
      </c>
      <c r="B135" s="166"/>
      <c r="C135" s="166"/>
      <c r="D135" s="167" t="s">
        <v>39</v>
      </c>
      <c r="E135" s="167" t="s">
        <v>64</v>
      </c>
      <c r="F135" s="167" t="s">
        <v>40</v>
      </c>
    </row>
    <row r="136" spans="1:6" s="3" customFormat="1" ht="99" customHeight="1">
      <c r="A136" s="244" t="s">
        <v>72</v>
      </c>
      <c r="B136" s="244"/>
      <c r="C136" s="244"/>
      <c r="D136" s="52">
        <v>300000</v>
      </c>
      <c r="E136" s="52">
        <v>0</v>
      </c>
      <c r="F136" s="52">
        <f>E136/D136*100</f>
        <v>0</v>
      </c>
    </row>
    <row r="137" spans="1:6" s="3" customFormat="1" ht="12" customHeight="1">
      <c r="A137" s="65" t="s">
        <v>56</v>
      </c>
      <c r="B137" s="65"/>
      <c r="C137" s="65"/>
      <c r="D137" s="42" t="s">
        <v>39</v>
      </c>
      <c r="E137" s="42" t="s">
        <v>64</v>
      </c>
      <c r="F137" s="42" t="s">
        <v>40</v>
      </c>
    </row>
    <row r="138" spans="1:6" s="3" customFormat="1" ht="16.5" customHeight="1">
      <c r="A138" s="61" t="s">
        <v>7</v>
      </c>
      <c r="B138" s="62" t="s">
        <v>8</v>
      </c>
      <c r="C138" s="62"/>
      <c r="D138" s="72">
        <v>300000</v>
      </c>
      <c r="E138" s="73">
        <v>0</v>
      </c>
      <c r="F138" s="205">
        <f>E138/D138*100</f>
        <v>0</v>
      </c>
    </row>
    <row r="139" spans="1:6" s="4" customFormat="1" ht="14.25" customHeight="1">
      <c r="A139" s="174" t="s">
        <v>57</v>
      </c>
      <c r="B139" s="175"/>
      <c r="C139" s="176"/>
      <c r="D139" s="75">
        <f>SUM(D138)</f>
        <v>300000</v>
      </c>
      <c r="E139" s="75">
        <f>SUM(E138)</f>
        <v>0</v>
      </c>
      <c r="F139" s="76">
        <f>E139/D139*100</f>
        <v>0</v>
      </c>
    </row>
    <row r="140" spans="1:6" s="4" customFormat="1" ht="14.25" customHeight="1">
      <c r="A140" s="206" t="s">
        <v>58</v>
      </c>
      <c r="B140" s="206"/>
      <c r="C140" s="206"/>
      <c r="D140" s="42" t="s">
        <v>39</v>
      </c>
      <c r="E140" s="42" t="s">
        <v>64</v>
      </c>
      <c r="F140" s="42" t="s">
        <v>40</v>
      </c>
    </row>
    <row r="141" spans="1:6" s="4" customFormat="1" ht="14.25" customHeight="1">
      <c r="A141" s="180" t="s">
        <v>9</v>
      </c>
      <c r="B141" s="193" t="s">
        <v>10</v>
      </c>
      <c r="C141" s="194"/>
      <c r="D141" s="196">
        <v>50000</v>
      </c>
      <c r="E141" s="196">
        <v>0</v>
      </c>
      <c r="F141" s="197">
        <f>E141/D141*100</f>
        <v>0</v>
      </c>
    </row>
    <row r="142" spans="1:6" s="4" customFormat="1" ht="15" customHeight="1">
      <c r="A142" s="180"/>
      <c r="B142" s="102" t="s">
        <v>19</v>
      </c>
      <c r="C142" s="103"/>
      <c r="D142" s="207">
        <v>250000</v>
      </c>
      <c r="E142" s="207">
        <v>0</v>
      </c>
      <c r="F142" s="208">
        <f>E142/D142*100</f>
        <v>0</v>
      </c>
    </row>
    <row r="143" spans="1:6" s="4" customFormat="1" ht="16.5" customHeight="1" thickBot="1">
      <c r="A143" s="174" t="s">
        <v>57</v>
      </c>
      <c r="B143" s="175"/>
      <c r="C143" s="176"/>
      <c r="D143" s="202">
        <f>SUM(D141:D142)</f>
        <v>300000</v>
      </c>
      <c r="E143" s="202">
        <f>SUM(E141)</f>
        <v>0</v>
      </c>
      <c r="F143" s="203">
        <f>E143/D143*100</f>
        <v>0</v>
      </c>
    </row>
    <row r="144" spans="1:6" s="4" customFormat="1" ht="16.5" customHeight="1" thickBot="1">
      <c r="A144" s="91" t="s">
        <v>73</v>
      </c>
      <c r="B144" s="92"/>
      <c r="C144" s="92"/>
      <c r="D144" s="126">
        <f>D138</f>
        <v>300000</v>
      </c>
      <c r="E144" s="126">
        <f>E138</f>
        <v>0</v>
      </c>
      <c r="F144" s="128">
        <f>E144/D144*100</f>
        <v>0</v>
      </c>
    </row>
    <row r="145" spans="1:6" s="4" customFormat="1" ht="26.25" customHeight="1" thickBot="1">
      <c r="A145" s="256" t="s">
        <v>124</v>
      </c>
      <c r="B145" s="257"/>
      <c r="C145" s="257"/>
      <c r="D145" s="257"/>
      <c r="E145" s="257"/>
      <c r="F145" s="258"/>
    </row>
    <row r="146" spans="1:6" s="3" customFormat="1" ht="16.5" customHeight="1">
      <c r="A146" s="137" t="s">
        <v>82</v>
      </c>
      <c r="B146" s="138"/>
      <c r="C146" s="11"/>
      <c r="D146" s="28"/>
      <c r="E146" s="28"/>
      <c r="F146" s="29"/>
    </row>
    <row r="147" spans="1:6" s="3" customFormat="1" ht="19.5" customHeight="1" thickBot="1">
      <c r="A147" s="139" t="s">
        <v>83</v>
      </c>
      <c r="B147" s="140"/>
      <c r="C147" s="140"/>
      <c r="D147" s="209"/>
      <c r="E147" s="209"/>
      <c r="F147" s="210"/>
    </row>
    <row r="148" spans="1:6" s="3" customFormat="1" ht="16.5" customHeight="1">
      <c r="A148" s="166" t="s">
        <v>2</v>
      </c>
      <c r="B148" s="166"/>
      <c r="C148" s="166"/>
      <c r="D148" s="167" t="s">
        <v>39</v>
      </c>
      <c r="E148" s="167" t="s">
        <v>64</v>
      </c>
      <c r="F148" s="167" t="s">
        <v>40</v>
      </c>
    </row>
    <row r="149" spans="1:6" s="3" customFormat="1" ht="49.5" customHeight="1">
      <c r="A149" s="245" t="s">
        <v>84</v>
      </c>
      <c r="B149" s="245"/>
      <c r="C149" s="245"/>
      <c r="D149" s="238">
        <v>170000</v>
      </c>
      <c r="E149" s="239">
        <v>148590.39</v>
      </c>
      <c r="F149" s="239">
        <f>E149/D149*100</f>
        <v>87.4061117647059</v>
      </c>
    </row>
    <row r="150" spans="1:6" s="3" customFormat="1" ht="15" customHeight="1">
      <c r="A150" s="65" t="s">
        <v>56</v>
      </c>
      <c r="B150" s="65"/>
      <c r="C150" s="65"/>
      <c r="D150" s="42" t="s">
        <v>39</v>
      </c>
      <c r="E150" s="42" t="s">
        <v>64</v>
      </c>
      <c r="F150" s="42" t="s">
        <v>40</v>
      </c>
    </row>
    <row r="151" spans="1:6" s="3" customFormat="1" ht="16.5" customHeight="1">
      <c r="A151" s="212" t="s">
        <v>5</v>
      </c>
      <c r="B151" s="151" t="s">
        <v>6</v>
      </c>
      <c r="C151" s="151"/>
      <c r="D151" s="234">
        <v>40000</v>
      </c>
      <c r="E151" s="234">
        <v>30750</v>
      </c>
      <c r="F151" s="235">
        <f>E151/D151*100</f>
        <v>76.875</v>
      </c>
    </row>
    <row r="152" spans="1:6" s="3" customFormat="1" ht="16.5" customHeight="1">
      <c r="A152" s="61" t="s">
        <v>7</v>
      </c>
      <c r="B152" s="154" t="s">
        <v>8</v>
      </c>
      <c r="C152" s="155"/>
      <c r="D152" s="234">
        <v>90000</v>
      </c>
      <c r="E152" s="234">
        <v>79150.58</v>
      </c>
      <c r="F152" s="235">
        <f>E152/D152*100</f>
        <v>87.94508888888889</v>
      </c>
    </row>
    <row r="153" spans="1:6" s="3" customFormat="1" ht="16.5" customHeight="1">
      <c r="A153" s="61" t="s">
        <v>50</v>
      </c>
      <c r="B153" s="154" t="s">
        <v>14</v>
      </c>
      <c r="C153" s="155"/>
      <c r="D153" s="234">
        <v>40000</v>
      </c>
      <c r="E153" s="234">
        <v>38689.81</v>
      </c>
      <c r="F153" s="235">
        <f>E153/D153*100</f>
        <v>96.724525</v>
      </c>
    </row>
    <row r="154" spans="1:6" s="3" customFormat="1" ht="15" customHeight="1">
      <c r="A154" s="174" t="s">
        <v>57</v>
      </c>
      <c r="B154" s="175"/>
      <c r="C154" s="175"/>
      <c r="D154" s="94">
        <f>SUM(D151:D153)</f>
        <v>170000</v>
      </c>
      <c r="E154" s="94">
        <f>SUM(E151:E153)</f>
        <v>148590.39</v>
      </c>
      <c r="F154" s="213">
        <f>E154/D154*100</f>
        <v>87.4061117647059</v>
      </c>
    </row>
    <row r="155" spans="1:6" s="3" customFormat="1" ht="15.75" customHeight="1">
      <c r="A155" s="206" t="s">
        <v>58</v>
      </c>
      <c r="B155" s="206"/>
      <c r="C155" s="206"/>
      <c r="D155" s="42" t="s">
        <v>39</v>
      </c>
      <c r="E155" s="42" t="s">
        <v>64</v>
      </c>
      <c r="F155" s="42" t="s">
        <v>40</v>
      </c>
    </row>
    <row r="156" spans="1:6" s="3" customFormat="1" ht="14.25" customHeight="1" thickBot="1">
      <c r="A156" s="214" t="s">
        <v>9</v>
      </c>
      <c r="B156" s="215" t="s">
        <v>10</v>
      </c>
      <c r="C156" s="215"/>
      <c r="D156" s="145">
        <v>170000</v>
      </c>
      <c r="E156" s="145">
        <v>148590.39</v>
      </c>
      <c r="F156" s="145">
        <f>E156/D156*100</f>
        <v>87.4061117647059</v>
      </c>
    </row>
    <row r="157" spans="1:6" s="3" customFormat="1" ht="14.25" customHeight="1" thickBot="1">
      <c r="A157" s="174" t="s">
        <v>57</v>
      </c>
      <c r="B157" s="175"/>
      <c r="C157" s="176"/>
      <c r="D157" s="95">
        <f>SUM(D156)</f>
        <v>170000</v>
      </c>
      <c r="E157" s="95">
        <f>SUM(E156)</f>
        <v>148590.39</v>
      </c>
      <c r="F157" s="95">
        <f>E157/D157*100</f>
        <v>87.4061117647059</v>
      </c>
    </row>
    <row r="158" spans="1:6" s="3" customFormat="1" ht="16.5" customHeight="1" thickBot="1">
      <c r="A158" s="30" t="s">
        <v>85</v>
      </c>
      <c r="B158" s="30"/>
      <c r="C158" s="30"/>
      <c r="D158" s="129">
        <f>SUM(D157)</f>
        <v>170000</v>
      </c>
      <c r="E158" s="129">
        <f>SUM(E157)</f>
        <v>148590.39</v>
      </c>
      <c r="F158" s="129">
        <f>E158/D158*100</f>
        <v>87.4061117647059</v>
      </c>
    </row>
    <row r="163" ht="13.5" thickBot="1">
      <c r="A163" s="220" t="s">
        <v>89</v>
      </c>
    </row>
    <row r="164" spans="1:6" ht="15">
      <c r="A164" s="137" t="s">
        <v>90</v>
      </c>
      <c r="B164" s="138"/>
      <c r="C164" s="11"/>
      <c r="D164" s="9"/>
      <c r="E164" s="9"/>
      <c r="F164" s="10"/>
    </row>
    <row r="165" spans="1:6" ht="13.5" customHeight="1">
      <c r="A165" s="222" t="s">
        <v>91</v>
      </c>
      <c r="B165" s="223"/>
      <c r="C165" s="223"/>
      <c r="D165" s="223"/>
      <c r="E165" s="211"/>
      <c r="F165" s="221"/>
    </row>
    <row r="166" spans="1:6" ht="12.75">
      <c r="A166" s="166" t="s">
        <v>2</v>
      </c>
      <c r="B166" s="166"/>
      <c r="C166" s="166"/>
      <c r="D166" s="167" t="s">
        <v>39</v>
      </c>
      <c r="E166" s="167" t="s">
        <v>64</v>
      </c>
      <c r="F166" s="167" t="s">
        <v>40</v>
      </c>
    </row>
    <row r="167" spans="1:6" ht="35.25" customHeight="1">
      <c r="A167" s="245" t="s">
        <v>92</v>
      </c>
      <c r="B167" s="245"/>
      <c r="C167" s="245"/>
      <c r="D167" s="240">
        <v>80000</v>
      </c>
      <c r="E167" s="241">
        <v>0</v>
      </c>
      <c r="F167" s="241">
        <f>E167/D167*100</f>
        <v>0</v>
      </c>
    </row>
    <row r="168" spans="1:6" s="224" customFormat="1" ht="13.5" customHeight="1">
      <c r="A168" s="246" t="s">
        <v>93</v>
      </c>
      <c r="B168" s="247"/>
      <c r="C168" s="248"/>
      <c r="D168" s="242"/>
      <c r="E168" s="243"/>
      <c r="F168" s="243"/>
    </row>
    <row r="169" spans="1:6" ht="12.75">
      <c r="A169" s="65" t="s">
        <v>56</v>
      </c>
      <c r="B169" s="65"/>
      <c r="C169" s="65"/>
      <c r="D169" s="42" t="s">
        <v>39</v>
      </c>
      <c r="E169" s="42" t="s">
        <v>64</v>
      </c>
      <c r="F169" s="42" t="s">
        <v>40</v>
      </c>
    </row>
    <row r="170" spans="1:6" ht="12.75">
      <c r="A170" s="212" t="s">
        <v>50</v>
      </c>
      <c r="B170" s="154" t="s">
        <v>14</v>
      </c>
      <c r="C170" s="155"/>
      <c r="D170" s="234">
        <v>80000</v>
      </c>
      <c r="E170" s="234">
        <v>0</v>
      </c>
      <c r="F170" s="235">
        <f>E170/D170*100</f>
        <v>0</v>
      </c>
    </row>
    <row r="171" spans="1:6" ht="12.75">
      <c r="A171" s="174" t="s">
        <v>57</v>
      </c>
      <c r="B171" s="175"/>
      <c r="C171" s="175"/>
      <c r="D171" s="94">
        <f>SUM(D170:D170)</f>
        <v>80000</v>
      </c>
      <c r="E171" s="94">
        <f>SUM(E170:E170)</f>
        <v>0</v>
      </c>
      <c r="F171" s="213">
        <f>E171/D171*100</f>
        <v>0</v>
      </c>
    </row>
    <row r="172" spans="1:6" ht="12.75">
      <c r="A172" s="206" t="s">
        <v>58</v>
      </c>
      <c r="B172" s="206"/>
      <c r="C172" s="206"/>
      <c r="D172" s="42" t="s">
        <v>39</v>
      </c>
      <c r="E172" s="42" t="s">
        <v>64</v>
      </c>
      <c r="F172" s="42" t="s">
        <v>40</v>
      </c>
    </row>
    <row r="173" spans="1:6" ht="12.75">
      <c r="A173" s="225" t="s">
        <v>9</v>
      </c>
      <c r="B173" s="226" t="s">
        <v>55</v>
      </c>
      <c r="C173" s="226"/>
      <c r="D173" s="145">
        <v>80000</v>
      </c>
      <c r="E173" s="145">
        <v>0</v>
      </c>
      <c r="F173" s="145">
        <f>E173/D173*100</f>
        <v>0</v>
      </c>
    </row>
    <row r="174" spans="1:6" ht="13.5" thickBot="1">
      <c r="A174" s="228" t="s">
        <v>57</v>
      </c>
      <c r="B174" s="228"/>
      <c r="C174" s="228"/>
      <c r="D174" s="95">
        <f>SUM(D173)</f>
        <v>80000</v>
      </c>
      <c r="E174" s="95">
        <f>SUM(E173)</f>
        <v>0</v>
      </c>
      <c r="F174" s="95">
        <f>E174/D174*100</f>
        <v>0</v>
      </c>
    </row>
    <row r="175" spans="1:6" ht="15.75" thickBot="1">
      <c r="A175" s="227" t="s">
        <v>94</v>
      </c>
      <c r="B175" s="227"/>
      <c r="C175" s="227"/>
      <c r="D175" s="129">
        <f>SUM(D174)</f>
        <v>80000</v>
      </c>
      <c r="E175" s="129">
        <f>SUM(E174)</f>
        <v>0</v>
      </c>
      <c r="F175" s="129">
        <f>E175/D175*100</f>
        <v>0</v>
      </c>
    </row>
    <row r="176" spans="1:6" ht="28.5" customHeight="1" thickBot="1">
      <c r="A176" s="256" t="s">
        <v>128</v>
      </c>
      <c r="B176" s="257"/>
      <c r="C176" s="257"/>
      <c r="D176" s="257"/>
      <c r="E176" s="257"/>
      <c r="F176" s="258"/>
    </row>
    <row r="177" spans="1:6" ht="15">
      <c r="A177" s="137" t="s">
        <v>95</v>
      </c>
      <c r="B177" s="138"/>
      <c r="C177" s="11"/>
      <c r="D177" s="9"/>
      <c r="E177" s="9"/>
      <c r="F177" s="10"/>
    </row>
    <row r="178" spans="1:6" ht="12.75" customHeight="1">
      <c r="A178" s="229" t="s">
        <v>96</v>
      </c>
      <c r="B178" s="230"/>
      <c r="C178" s="230"/>
      <c r="D178" s="230"/>
      <c r="E178" s="230"/>
      <c r="F178" s="231"/>
    </row>
    <row r="179" spans="1:6" ht="12.75">
      <c r="A179" s="166" t="s">
        <v>2</v>
      </c>
      <c r="B179" s="166"/>
      <c r="C179" s="166"/>
      <c r="D179" s="167" t="s">
        <v>39</v>
      </c>
      <c r="E179" s="167" t="s">
        <v>64</v>
      </c>
      <c r="F179" s="167" t="s">
        <v>40</v>
      </c>
    </row>
    <row r="180" spans="1:6" ht="109.5" customHeight="1">
      <c r="A180" s="245" t="s">
        <v>97</v>
      </c>
      <c r="B180" s="245"/>
      <c r="C180" s="245"/>
      <c r="D180" s="236">
        <v>400000</v>
      </c>
      <c r="E180" s="237">
        <v>429941.75</v>
      </c>
      <c r="F180" s="237">
        <f>E180/D180*100</f>
        <v>107.48543749999999</v>
      </c>
    </row>
    <row r="181" spans="1:6" ht="12.75">
      <c r="A181" s="65" t="s">
        <v>56</v>
      </c>
      <c r="B181" s="65"/>
      <c r="C181" s="65"/>
      <c r="D181" s="42" t="s">
        <v>39</v>
      </c>
      <c r="E181" s="42" t="s">
        <v>64</v>
      </c>
      <c r="F181" s="42" t="s">
        <v>40</v>
      </c>
    </row>
    <row r="182" spans="1:6" ht="12.75">
      <c r="A182" s="212" t="s">
        <v>98</v>
      </c>
      <c r="B182" s="154" t="s">
        <v>21</v>
      </c>
      <c r="C182" s="155"/>
      <c r="D182" s="234">
        <v>400000</v>
      </c>
      <c r="E182" s="234">
        <v>429941.75</v>
      </c>
      <c r="F182" s="235">
        <f>E182/D182*100</f>
        <v>107.48543749999999</v>
      </c>
    </row>
    <row r="183" spans="1:6" ht="12.75">
      <c r="A183" s="174" t="s">
        <v>57</v>
      </c>
      <c r="B183" s="175"/>
      <c r="C183" s="175"/>
      <c r="D183" s="94">
        <f>SUM(D182:D182)</f>
        <v>400000</v>
      </c>
      <c r="E183" s="94">
        <f>SUM(E182:E182)</f>
        <v>429941.75</v>
      </c>
      <c r="F183" s="213">
        <f>E183/D183*100</f>
        <v>107.48543749999999</v>
      </c>
    </row>
    <row r="184" spans="1:6" ht="12.75">
      <c r="A184" s="206" t="s">
        <v>58</v>
      </c>
      <c r="B184" s="206"/>
      <c r="C184" s="206"/>
      <c r="D184" s="42" t="s">
        <v>39</v>
      </c>
      <c r="E184" s="42" t="s">
        <v>64</v>
      </c>
      <c r="F184" s="42" t="s">
        <v>40</v>
      </c>
    </row>
    <row r="185" spans="1:6" ht="12.75">
      <c r="A185" s="225" t="s">
        <v>9</v>
      </c>
      <c r="B185" s="226" t="s">
        <v>10</v>
      </c>
      <c r="C185" s="226"/>
      <c r="D185" s="145">
        <v>90000</v>
      </c>
      <c r="E185" s="145">
        <v>427263.89</v>
      </c>
      <c r="F185" s="145">
        <f>E185/D185*100</f>
        <v>474.73765555555553</v>
      </c>
    </row>
    <row r="186" spans="1:6" ht="12.75">
      <c r="A186" s="156"/>
      <c r="B186" s="193" t="s">
        <v>99</v>
      </c>
      <c r="C186" s="194"/>
      <c r="D186" s="232">
        <v>10000</v>
      </c>
      <c r="E186" s="232">
        <v>2677.86</v>
      </c>
      <c r="F186" s="232">
        <f>E186/D186*100</f>
        <v>26.7786</v>
      </c>
    </row>
    <row r="187" spans="1:6" ht="12.75">
      <c r="A187" s="156"/>
      <c r="B187" s="193" t="s">
        <v>55</v>
      </c>
      <c r="C187" s="194"/>
      <c r="D187" s="232">
        <v>300000</v>
      </c>
      <c r="E187" s="232">
        <v>0</v>
      </c>
      <c r="F187" s="232">
        <f>E187/D187*100</f>
        <v>0</v>
      </c>
    </row>
    <row r="188" spans="1:6" ht="13.5" thickBot="1">
      <c r="A188" s="228" t="s">
        <v>57</v>
      </c>
      <c r="B188" s="228"/>
      <c r="C188" s="228"/>
      <c r="D188" s="95">
        <f>SUM(D185:D187)</f>
        <v>400000</v>
      </c>
      <c r="E188" s="95">
        <f>SUM(E185:E187)</f>
        <v>429941.75</v>
      </c>
      <c r="F188" s="95">
        <f>E188/D188*100</f>
        <v>107.48543749999999</v>
      </c>
    </row>
    <row r="189" spans="1:6" ht="15.75" thickBot="1">
      <c r="A189" s="227" t="s">
        <v>100</v>
      </c>
      <c r="B189" s="227"/>
      <c r="C189" s="227"/>
      <c r="D189" s="129">
        <f>SUM(D188)</f>
        <v>400000</v>
      </c>
      <c r="E189" s="129">
        <f>SUM(E188)</f>
        <v>429941.75</v>
      </c>
      <c r="F189" s="129">
        <f>E189/D189*100</f>
        <v>107.48543749999999</v>
      </c>
    </row>
    <row r="190" spans="1:6" ht="15">
      <c r="A190" s="137" t="s">
        <v>101</v>
      </c>
      <c r="B190" s="138"/>
      <c r="C190" s="11"/>
      <c r="D190" s="9"/>
      <c r="E190" s="9"/>
      <c r="F190" s="10"/>
    </row>
    <row r="191" spans="1:6" ht="12.75">
      <c r="A191" s="229" t="s">
        <v>102</v>
      </c>
      <c r="B191" s="230"/>
      <c r="C191" s="230"/>
      <c r="D191" s="230"/>
      <c r="E191" s="230"/>
      <c r="F191" s="231"/>
    </row>
    <row r="192" spans="1:6" ht="12.75">
      <c r="A192" s="166" t="s">
        <v>2</v>
      </c>
      <c r="B192" s="166"/>
      <c r="C192" s="166"/>
      <c r="D192" s="167" t="s">
        <v>39</v>
      </c>
      <c r="E192" s="167" t="s">
        <v>64</v>
      </c>
      <c r="F192" s="167" t="s">
        <v>40</v>
      </c>
    </row>
    <row r="193" spans="1:6" ht="97.5" customHeight="1">
      <c r="A193" s="245" t="s">
        <v>103</v>
      </c>
      <c r="B193" s="245"/>
      <c r="C193" s="245"/>
      <c r="D193" s="236">
        <v>700000</v>
      </c>
      <c r="E193" s="237">
        <v>0</v>
      </c>
      <c r="F193" s="237">
        <f>E193/D193*100</f>
        <v>0</v>
      </c>
    </row>
    <row r="194" spans="1:6" ht="12.75">
      <c r="A194" s="65" t="s">
        <v>56</v>
      </c>
      <c r="B194" s="65"/>
      <c r="C194" s="65"/>
      <c r="D194" s="42" t="s">
        <v>39</v>
      </c>
      <c r="E194" s="42" t="s">
        <v>64</v>
      </c>
      <c r="F194" s="42" t="s">
        <v>40</v>
      </c>
    </row>
    <row r="195" spans="1:6" ht="12.75">
      <c r="A195" s="212" t="s">
        <v>50</v>
      </c>
      <c r="B195" s="154" t="s">
        <v>14</v>
      </c>
      <c r="C195" s="155"/>
      <c r="D195" s="234">
        <v>700000</v>
      </c>
      <c r="E195" s="234">
        <v>0</v>
      </c>
      <c r="F195" s="235">
        <f>E195/D195*100</f>
        <v>0</v>
      </c>
    </row>
    <row r="196" spans="1:6" ht="12.75">
      <c r="A196" s="174" t="s">
        <v>57</v>
      </c>
      <c r="B196" s="175"/>
      <c r="C196" s="175"/>
      <c r="D196" s="94">
        <f>SUM(D195:D195)</f>
        <v>700000</v>
      </c>
      <c r="E196" s="94">
        <f>SUM(E195:E195)</f>
        <v>0</v>
      </c>
      <c r="F196" s="213">
        <f>E196/D196*100</f>
        <v>0</v>
      </c>
    </row>
    <row r="197" spans="1:6" ht="12.75">
      <c r="A197" s="206" t="s">
        <v>58</v>
      </c>
      <c r="B197" s="206"/>
      <c r="C197" s="206"/>
      <c r="D197" s="42" t="s">
        <v>39</v>
      </c>
      <c r="E197" s="42" t="s">
        <v>64</v>
      </c>
      <c r="F197" s="42" t="s">
        <v>40</v>
      </c>
    </row>
    <row r="198" spans="1:6" ht="12.75">
      <c r="A198" s="225" t="s">
        <v>9</v>
      </c>
      <c r="B198" s="182" t="s">
        <v>60</v>
      </c>
      <c r="C198" s="183"/>
      <c r="D198" s="145">
        <v>700000</v>
      </c>
      <c r="E198" s="145">
        <v>0</v>
      </c>
      <c r="F198" s="145">
        <f>E198/D198*100</f>
        <v>0</v>
      </c>
    </row>
    <row r="199" spans="1:6" ht="13.5" thickBot="1">
      <c r="A199" s="228" t="s">
        <v>57</v>
      </c>
      <c r="B199" s="228"/>
      <c r="C199" s="228"/>
      <c r="D199" s="95">
        <f>SUM(D198:D198)</f>
        <v>700000</v>
      </c>
      <c r="E199" s="95">
        <f>SUM(E198:E198)</f>
        <v>0</v>
      </c>
      <c r="F199" s="95">
        <f>E199/D199*100</f>
        <v>0</v>
      </c>
    </row>
    <row r="200" spans="1:6" ht="15.75" thickBot="1">
      <c r="A200" s="227" t="s">
        <v>110</v>
      </c>
      <c r="B200" s="227"/>
      <c r="C200" s="227"/>
      <c r="D200" s="129">
        <f>SUM(D199)</f>
        <v>700000</v>
      </c>
      <c r="E200" s="129">
        <f>SUM(E199)</f>
        <v>0</v>
      </c>
      <c r="F200" s="129">
        <f>E200/D200*100</f>
        <v>0</v>
      </c>
    </row>
    <row r="201" spans="1:6" ht="29.25" customHeight="1" thickBot="1">
      <c r="A201" s="256" t="s">
        <v>123</v>
      </c>
      <c r="B201" s="257"/>
      <c r="C201" s="257"/>
      <c r="D201" s="257"/>
      <c r="E201" s="257"/>
      <c r="F201" s="258"/>
    </row>
    <row r="202" spans="1:6" ht="15">
      <c r="A202" s="137" t="s">
        <v>104</v>
      </c>
      <c r="B202" s="138"/>
      <c r="C202" s="11"/>
      <c r="D202" s="9"/>
      <c r="E202" s="9"/>
      <c r="F202" s="10"/>
    </row>
    <row r="203" spans="1:6" ht="12.75">
      <c r="A203" s="229" t="s">
        <v>105</v>
      </c>
      <c r="B203" s="230"/>
      <c r="C203" s="230"/>
      <c r="D203" s="230"/>
      <c r="E203" s="230"/>
      <c r="F203" s="231"/>
    </row>
    <row r="204" spans="1:6" ht="12.75">
      <c r="A204" s="166" t="s">
        <v>2</v>
      </c>
      <c r="B204" s="166"/>
      <c r="C204" s="166"/>
      <c r="D204" s="167" t="s">
        <v>39</v>
      </c>
      <c r="E204" s="167" t="s">
        <v>64</v>
      </c>
      <c r="F204" s="167" t="s">
        <v>40</v>
      </c>
    </row>
    <row r="205" spans="1:6" ht="171" customHeight="1">
      <c r="A205" s="245" t="s">
        <v>106</v>
      </c>
      <c r="B205" s="245"/>
      <c r="C205" s="245"/>
      <c r="D205" s="236">
        <v>1100000</v>
      </c>
      <c r="E205" s="237">
        <v>0</v>
      </c>
      <c r="F205" s="237">
        <f>E205/D205*100</f>
        <v>0</v>
      </c>
    </row>
    <row r="206" spans="1:6" ht="12.75">
      <c r="A206" s="65" t="s">
        <v>56</v>
      </c>
      <c r="B206" s="65"/>
      <c r="C206" s="65"/>
      <c r="D206" s="42" t="s">
        <v>39</v>
      </c>
      <c r="E206" s="42" t="s">
        <v>64</v>
      </c>
      <c r="F206" s="42" t="s">
        <v>40</v>
      </c>
    </row>
    <row r="207" spans="1:6" ht="12.75" customHeight="1">
      <c r="A207" s="169" t="s">
        <v>24</v>
      </c>
      <c r="B207" s="170" t="s">
        <v>25</v>
      </c>
      <c r="C207" s="170"/>
      <c r="D207" s="234">
        <v>1100000</v>
      </c>
      <c r="E207" s="234">
        <v>0</v>
      </c>
      <c r="F207" s="235">
        <f>E207/D207*100</f>
        <v>0</v>
      </c>
    </row>
    <row r="208" spans="1:6" ht="12.75">
      <c r="A208" s="174" t="s">
        <v>57</v>
      </c>
      <c r="B208" s="175"/>
      <c r="C208" s="175"/>
      <c r="D208" s="94">
        <f>SUM(D207:D207)</f>
        <v>1100000</v>
      </c>
      <c r="E208" s="94">
        <f>SUM(E207:E207)</f>
        <v>0</v>
      </c>
      <c r="F208" s="213">
        <f>E208/D208*100</f>
        <v>0</v>
      </c>
    </row>
    <row r="209" spans="1:6" ht="12.75">
      <c r="A209" s="206" t="s">
        <v>58</v>
      </c>
      <c r="B209" s="206"/>
      <c r="C209" s="206"/>
      <c r="D209" s="42" t="s">
        <v>39</v>
      </c>
      <c r="E209" s="42" t="s">
        <v>64</v>
      </c>
      <c r="F209" s="42" t="s">
        <v>40</v>
      </c>
    </row>
    <row r="210" spans="1:6" ht="12.75">
      <c r="A210" s="225" t="s">
        <v>9</v>
      </c>
      <c r="B210" s="182" t="s">
        <v>60</v>
      </c>
      <c r="C210" s="183"/>
      <c r="D210" s="145">
        <v>1100000</v>
      </c>
      <c r="E210" s="145">
        <v>0</v>
      </c>
      <c r="F210" s="145">
        <f>E210/D210*100</f>
        <v>0</v>
      </c>
    </row>
    <row r="211" spans="1:6" ht="13.5" thickBot="1">
      <c r="A211" s="228" t="s">
        <v>57</v>
      </c>
      <c r="B211" s="228"/>
      <c r="C211" s="228"/>
      <c r="D211" s="95">
        <f>SUM(D210:D210)</f>
        <v>1100000</v>
      </c>
      <c r="E211" s="95">
        <f>SUM(E210:E210)</f>
        <v>0</v>
      </c>
      <c r="F211" s="95">
        <f>E211/D211*100</f>
        <v>0</v>
      </c>
    </row>
    <row r="212" spans="1:6" ht="15.75" thickBot="1">
      <c r="A212" s="227" t="s">
        <v>111</v>
      </c>
      <c r="B212" s="227"/>
      <c r="C212" s="227"/>
      <c r="D212" s="129">
        <f>SUM(D211)</f>
        <v>1100000</v>
      </c>
      <c r="E212" s="129">
        <f>SUM(E211)</f>
        <v>0</v>
      </c>
      <c r="F212" s="129">
        <f>E212/D212*100</f>
        <v>0</v>
      </c>
    </row>
    <row r="213" spans="1:6" ht="36" customHeight="1" thickBot="1">
      <c r="A213" s="256" t="s">
        <v>125</v>
      </c>
      <c r="B213" s="257"/>
      <c r="C213" s="257"/>
      <c r="D213" s="257"/>
      <c r="E213" s="257"/>
      <c r="F213" s="258"/>
    </row>
    <row r="214" spans="1:6" ht="15">
      <c r="A214" s="137" t="s">
        <v>107</v>
      </c>
      <c r="B214" s="138"/>
      <c r="C214" s="11"/>
      <c r="D214" s="9"/>
      <c r="E214" s="9"/>
      <c r="F214" s="10"/>
    </row>
    <row r="215" spans="1:6" ht="12.75">
      <c r="A215" s="229" t="s">
        <v>114</v>
      </c>
      <c r="B215" s="230"/>
      <c r="C215" s="230"/>
      <c r="D215" s="230"/>
      <c r="E215" s="230"/>
      <c r="F215" s="231"/>
    </row>
    <row r="216" spans="1:6" ht="12.75">
      <c r="A216" s="166" t="s">
        <v>2</v>
      </c>
      <c r="B216" s="166"/>
      <c r="C216" s="166"/>
      <c r="D216" s="167" t="s">
        <v>39</v>
      </c>
      <c r="E216" s="167" t="s">
        <v>64</v>
      </c>
      <c r="F216" s="167" t="s">
        <v>40</v>
      </c>
    </row>
    <row r="217" spans="1:6" ht="99" customHeight="1">
      <c r="A217" s="245" t="s">
        <v>108</v>
      </c>
      <c r="B217" s="245"/>
      <c r="C217" s="245"/>
      <c r="D217" s="236">
        <v>345000</v>
      </c>
      <c r="E217" s="237">
        <v>312375</v>
      </c>
      <c r="F217" s="237">
        <f>E217/D217*100</f>
        <v>90.54347826086956</v>
      </c>
    </row>
    <row r="218" spans="1:6" ht="12.75">
      <c r="A218" s="65" t="s">
        <v>56</v>
      </c>
      <c r="B218" s="65"/>
      <c r="C218" s="65"/>
      <c r="D218" s="42" t="s">
        <v>39</v>
      </c>
      <c r="E218" s="42" t="s">
        <v>64</v>
      </c>
      <c r="F218" s="42" t="s">
        <v>40</v>
      </c>
    </row>
    <row r="219" spans="1:6" ht="12.75">
      <c r="A219" s="169" t="s">
        <v>24</v>
      </c>
      <c r="B219" s="170" t="s">
        <v>25</v>
      </c>
      <c r="C219" s="170"/>
      <c r="D219" s="234">
        <v>320000</v>
      </c>
      <c r="E219" s="234">
        <v>312375</v>
      </c>
      <c r="F219" s="235">
        <f>E219/D219*100</f>
        <v>97.6171875</v>
      </c>
    </row>
    <row r="220" spans="1:6" ht="12.75">
      <c r="A220" s="199" t="s">
        <v>22</v>
      </c>
      <c r="B220" s="233" t="s">
        <v>109</v>
      </c>
      <c r="C220" s="233"/>
      <c r="D220" s="234">
        <v>25000</v>
      </c>
      <c r="E220" s="234">
        <v>0</v>
      </c>
      <c r="F220" s="235">
        <f>E220/D220*100</f>
        <v>0</v>
      </c>
    </row>
    <row r="221" spans="1:6" ht="12.75">
      <c r="A221" s="174" t="s">
        <v>57</v>
      </c>
      <c r="B221" s="175"/>
      <c r="C221" s="175"/>
      <c r="D221" s="94">
        <f>SUM(D219:D220)</f>
        <v>345000</v>
      </c>
      <c r="E221" s="94">
        <f>SUM(E219:E220)</f>
        <v>312375</v>
      </c>
      <c r="F221" s="213">
        <f>E221/D221*100</f>
        <v>90.54347826086956</v>
      </c>
    </row>
    <row r="222" spans="1:6" ht="12.75">
      <c r="A222" s="206" t="s">
        <v>58</v>
      </c>
      <c r="B222" s="206"/>
      <c r="C222" s="206"/>
      <c r="D222" s="42" t="s">
        <v>39</v>
      </c>
      <c r="E222" s="42" t="s">
        <v>64</v>
      </c>
      <c r="F222" s="42" t="s">
        <v>40</v>
      </c>
    </row>
    <row r="223" spans="1:6" ht="12.75">
      <c r="A223" s="225" t="s">
        <v>9</v>
      </c>
      <c r="B223" s="226" t="s">
        <v>10</v>
      </c>
      <c r="C223" s="226"/>
      <c r="D223" s="145">
        <v>25000</v>
      </c>
      <c r="E223" s="145">
        <v>212375</v>
      </c>
      <c r="F223" s="145">
        <f>E223/D223*100</f>
        <v>849.4999999999999</v>
      </c>
    </row>
    <row r="224" spans="1:6" ht="12.75">
      <c r="A224" s="156"/>
      <c r="B224" s="193" t="s">
        <v>19</v>
      </c>
      <c r="C224" s="194"/>
      <c r="D224" s="232">
        <v>200000</v>
      </c>
      <c r="E224" s="232">
        <v>100000</v>
      </c>
      <c r="F224" s="232">
        <f>E224/D224*100</f>
        <v>50</v>
      </c>
    </row>
    <row r="225" spans="1:6" ht="12.75">
      <c r="A225" s="156"/>
      <c r="B225" s="193" t="s">
        <v>55</v>
      </c>
      <c r="C225" s="194"/>
      <c r="D225" s="232">
        <v>120000</v>
      </c>
      <c r="E225" s="232">
        <v>0</v>
      </c>
      <c r="F225" s="232">
        <f>E225/D225*100</f>
        <v>0</v>
      </c>
    </row>
    <row r="226" spans="1:6" ht="13.5" thickBot="1">
      <c r="A226" s="228" t="s">
        <v>57</v>
      </c>
      <c r="B226" s="228"/>
      <c r="C226" s="228"/>
      <c r="D226" s="95">
        <f>SUM(D223:D225)</f>
        <v>345000</v>
      </c>
      <c r="E226" s="95">
        <f>SUM(E223:E225)</f>
        <v>312375</v>
      </c>
      <c r="F226" s="95">
        <f>E226/D226*100</f>
        <v>90.54347826086956</v>
      </c>
    </row>
    <row r="227" spans="1:6" ht="15.75" thickBot="1">
      <c r="A227" s="227" t="s">
        <v>112</v>
      </c>
      <c r="B227" s="227"/>
      <c r="C227" s="227"/>
      <c r="D227" s="129">
        <f>SUM(D226)</f>
        <v>345000</v>
      </c>
      <c r="E227" s="129">
        <f>SUM(E226)</f>
        <v>312375</v>
      </c>
      <c r="F227" s="129">
        <f>E227/D227*100</f>
        <v>90.54347826086956</v>
      </c>
    </row>
    <row r="228" spans="1:6" ht="15">
      <c r="A228" s="137" t="s">
        <v>113</v>
      </c>
      <c r="B228" s="138"/>
      <c r="C228" s="11"/>
      <c r="D228" s="9"/>
      <c r="E228" s="9"/>
      <c r="F228" s="10"/>
    </row>
    <row r="229" spans="1:6" ht="12.75">
      <c r="A229" s="229" t="s">
        <v>115</v>
      </c>
      <c r="B229" s="230"/>
      <c r="C229" s="230"/>
      <c r="D229" s="230"/>
      <c r="E229" s="230"/>
      <c r="F229" s="231"/>
    </row>
    <row r="230" spans="1:6" ht="12.75">
      <c r="A230" s="166" t="s">
        <v>2</v>
      </c>
      <c r="B230" s="166"/>
      <c r="C230" s="166"/>
      <c r="D230" s="167" t="s">
        <v>39</v>
      </c>
      <c r="E230" s="167" t="s">
        <v>64</v>
      </c>
      <c r="F230" s="167" t="s">
        <v>40</v>
      </c>
    </row>
    <row r="231" spans="1:6" ht="50.25" customHeight="1">
      <c r="A231" s="245" t="s">
        <v>116</v>
      </c>
      <c r="B231" s="245"/>
      <c r="C231" s="245"/>
      <c r="D231" s="236">
        <v>90000</v>
      </c>
      <c r="E231" s="237">
        <v>73169.23</v>
      </c>
      <c r="F231" s="237">
        <f>E231/D231*100</f>
        <v>81.29914444444444</v>
      </c>
    </row>
    <row r="232" spans="1:6" ht="12.75">
      <c r="A232" s="65" t="s">
        <v>56</v>
      </c>
      <c r="B232" s="65"/>
      <c r="C232" s="65"/>
      <c r="D232" s="42" t="s">
        <v>39</v>
      </c>
      <c r="E232" s="42" t="s">
        <v>64</v>
      </c>
      <c r="F232" s="42" t="s">
        <v>40</v>
      </c>
    </row>
    <row r="233" spans="1:6" ht="12.75">
      <c r="A233" s="169" t="s">
        <v>98</v>
      </c>
      <c r="B233" s="170" t="s">
        <v>21</v>
      </c>
      <c r="C233" s="170"/>
      <c r="D233" s="234">
        <v>90000</v>
      </c>
      <c r="E233" s="234">
        <v>73169.23</v>
      </c>
      <c r="F233" s="235">
        <f>E233/D233*100</f>
        <v>81.29914444444444</v>
      </c>
    </row>
    <row r="234" spans="1:6" ht="12.75">
      <c r="A234" s="174" t="s">
        <v>57</v>
      </c>
      <c r="B234" s="175"/>
      <c r="C234" s="175"/>
      <c r="D234" s="94">
        <f>SUM(D233:D233)</f>
        <v>90000</v>
      </c>
      <c r="E234" s="94">
        <f>SUM(E233:E233)</f>
        <v>73169.23</v>
      </c>
      <c r="F234" s="213">
        <f>E234/D234*100</f>
        <v>81.29914444444444</v>
      </c>
    </row>
    <row r="235" spans="1:6" ht="12.75">
      <c r="A235" s="206" t="s">
        <v>58</v>
      </c>
      <c r="B235" s="206"/>
      <c r="C235" s="206"/>
      <c r="D235" s="42" t="s">
        <v>39</v>
      </c>
      <c r="E235" s="42" t="s">
        <v>64</v>
      </c>
      <c r="F235" s="42" t="s">
        <v>40</v>
      </c>
    </row>
    <row r="236" spans="1:6" ht="12.75">
      <c r="A236" s="225" t="s">
        <v>9</v>
      </c>
      <c r="B236" s="226" t="s">
        <v>10</v>
      </c>
      <c r="C236" s="226"/>
      <c r="D236" s="145">
        <v>0</v>
      </c>
      <c r="E236" s="145">
        <v>15073.72</v>
      </c>
      <c r="F236" s="145">
        <v>0</v>
      </c>
    </row>
    <row r="237" spans="1:6" ht="12.75">
      <c r="A237" s="156"/>
      <c r="B237" s="193" t="s">
        <v>55</v>
      </c>
      <c r="C237" s="194"/>
      <c r="D237" s="232">
        <v>90000</v>
      </c>
      <c r="E237" s="232">
        <v>58095.51</v>
      </c>
      <c r="F237" s="232">
        <f>E237/D237*100</f>
        <v>64.55056666666667</v>
      </c>
    </row>
    <row r="238" spans="1:6" ht="13.5" thickBot="1">
      <c r="A238" s="228" t="s">
        <v>57</v>
      </c>
      <c r="B238" s="228"/>
      <c r="C238" s="228"/>
      <c r="D238" s="95">
        <f>SUM(D236:D237)</f>
        <v>90000</v>
      </c>
      <c r="E238" s="95">
        <f>SUM(E236:E237)</f>
        <v>73169.23</v>
      </c>
      <c r="F238" s="95">
        <f>E238/D238*100</f>
        <v>81.29914444444444</v>
      </c>
    </row>
    <row r="239" spans="1:6" ht="16.5" customHeight="1" thickBot="1">
      <c r="A239" s="227" t="s">
        <v>112</v>
      </c>
      <c r="B239" s="227"/>
      <c r="C239" s="227"/>
      <c r="D239" s="129">
        <f>SUM(D238)</f>
        <v>90000</v>
      </c>
      <c r="E239" s="129">
        <f>SUM(E238)</f>
        <v>73169.23</v>
      </c>
      <c r="F239" s="129">
        <f>E239/D239*100</f>
        <v>81.29914444444444</v>
      </c>
    </row>
    <row r="241" spans="1:6" ht="12.75">
      <c r="A241" s="259" t="s">
        <v>130</v>
      </c>
      <c r="B241" s="259"/>
      <c r="C241" s="259"/>
      <c r="D241" s="261" t="s">
        <v>29</v>
      </c>
      <c r="E241" s="262" t="s">
        <v>30</v>
      </c>
      <c r="F241" s="263" t="s">
        <v>86</v>
      </c>
    </row>
    <row r="242" spans="1:6" ht="12.75">
      <c r="A242" s="260" t="s">
        <v>129</v>
      </c>
      <c r="B242" s="260"/>
      <c r="C242" s="260"/>
      <c r="D242" s="216">
        <f>D175+D189+D200+D212+D227+D239+D38+D53+D66+D80+D95+D108+D119+D131+D144+D158</f>
        <v>8670000</v>
      </c>
      <c r="E242" s="217">
        <f>E175+E189+E200+E212+E227+E239+E38+E53+E66+E80+E95+E108+E119+E131+E144+E158</f>
        <v>4060574.14</v>
      </c>
      <c r="F242" s="217">
        <f>E242/D242*100</f>
        <v>46.83476516724337</v>
      </c>
    </row>
    <row r="246" spans="1:6" ht="42" customHeight="1">
      <c r="A246" s="32" t="s">
        <v>121</v>
      </c>
      <c r="B246" s="32"/>
      <c r="C246" s="32"/>
      <c r="D246" s="32"/>
      <c r="E246" s="32"/>
      <c r="F246" s="32"/>
    </row>
    <row r="248" spans="5:6" ht="12.75" customHeight="1">
      <c r="E248" s="31" t="s">
        <v>31</v>
      </c>
      <c r="F248" s="31"/>
    </row>
    <row r="249" spans="5:6" ht="12.75" customHeight="1">
      <c r="E249" s="31"/>
      <c r="F249" s="31"/>
    </row>
    <row r="250" spans="5:6" ht="12.75" customHeight="1">
      <c r="E250" s="31"/>
      <c r="F250" s="31"/>
    </row>
    <row r="252" spans="1:6" ht="12.75" customHeight="1">
      <c r="A252" s="7"/>
      <c r="B252" s="7"/>
      <c r="C252" s="7"/>
      <c r="D252" s="7"/>
      <c r="E252" s="25"/>
      <c r="F252" s="25"/>
    </row>
  </sheetData>
  <sheetProtection selectLockedCells="1" selectUnlockedCells="1"/>
  <mergeCells count="250">
    <mergeCell ref="A238:C238"/>
    <mergeCell ref="A239:C239"/>
    <mergeCell ref="A241:C241"/>
    <mergeCell ref="A242:C242"/>
    <mergeCell ref="A67:F67"/>
    <mergeCell ref="A120:F120"/>
    <mergeCell ref="A132:F132"/>
    <mergeCell ref="A145:F145"/>
    <mergeCell ref="A201:F201"/>
    <mergeCell ref="A213:F213"/>
    <mergeCell ref="A234:C234"/>
    <mergeCell ref="A235:C235"/>
    <mergeCell ref="B236:C236"/>
    <mergeCell ref="B237:C237"/>
    <mergeCell ref="A176:F176"/>
    <mergeCell ref="A228:B228"/>
    <mergeCell ref="A229:F229"/>
    <mergeCell ref="A230:C230"/>
    <mergeCell ref="A231:C231"/>
    <mergeCell ref="A232:C232"/>
    <mergeCell ref="B233:C233"/>
    <mergeCell ref="A222:C222"/>
    <mergeCell ref="B223:C223"/>
    <mergeCell ref="A226:C226"/>
    <mergeCell ref="A227:C227"/>
    <mergeCell ref="B220:C220"/>
    <mergeCell ref="B224:C224"/>
    <mergeCell ref="B225:C225"/>
    <mergeCell ref="A215:F215"/>
    <mergeCell ref="A216:C216"/>
    <mergeCell ref="A217:C217"/>
    <mergeCell ref="A218:C218"/>
    <mergeCell ref="B219:C219"/>
    <mergeCell ref="A221:C221"/>
    <mergeCell ref="A208:C208"/>
    <mergeCell ref="A209:C209"/>
    <mergeCell ref="B210:C210"/>
    <mergeCell ref="A211:C211"/>
    <mergeCell ref="A212:C212"/>
    <mergeCell ref="A214:B214"/>
    <mergeCell ref="A199:C199"/>
    <mergeCell ref="A200:C200"/>
    <mergeCell ref="A202:B202"/>
    <mergeCell ref="A203:F203"/>
    <mergeCell ref="A204:C204"/>
    <mergeCell ref="A205:C205"/>
    <mergeCell ref="B195:C195"/>
    <mergeCell ref="A196:C196"/>
    <mergeCell ref="A197:C197"/>
    <mergeCell ref="B198:C198"/>
    <mergeCell ref="A206:C206"/>
    <mergeCell ref="B207:C207"/>
    <mergeCell ref="A183:C183"/>
    <mergeCell ref="A184:C184"/>
    <mergeCell ref="B185:C185"/>
    <mergeCell ref="A188:C188"/>
    <mergeCell ref="A189:C189"/>
    <mergeCell ref="A178:F178"/>
    <mergeCell ref="B186:C186"/>
    <mergeCell ref="B187:C187"/>
    <mergeCell ref="A181:C181"/>
    <mergeCell ref="B182:C182"/>
    <mergeCell ref="A190:B190"/>
    <mergeCell ref="A191:F191"/>
    <mergeCell ref="A192:C192"/>
    <mergeCell ref="A193:C193"/>
    <mergeCell ref="A174:C174"/>
    <mergeCell ref="A175:C175"/>
    <mergeCell ref="A165:D165"/>
    <mergeCell ref="A168:C168"/>
    <mergeCell ref="D167:D168"/>
    <mergeCell ref="E167:E168"/>
    <mergeCell ref="B170:C170"/>
    <mergeCell ref="A171:C171"/>
    <mergeCell ref="A172:C172"/>
    <mergeCell ref="B173:C173"/>
    <mergeCell ref="A177:B177"/>
    <mergeCell ref="A194:C194"/>
    <mergeCell ref="A155:C155"/>
    <mergeCell ref="A157:C157"/>
    <mergeCell ref="A164:B164"/>
    <mergeCell ref="A166:C166"/>
    <mergeCell ref="A179:C179"/>
    <mergeCell ref="A180:C180"/>
    <mergeCell ref="A135:C135"/>
    <mergeCell ref="A136:C136"/>
    <mergeCell ref="A137:C137"/>
    <mergeCell ref="B138:C138"/>
    <mergeCell ref="A139:C139"/>
    <mergeCell ref="A140:C140"/>
    <mergeCell ref="A103:C103"/>
    <mergeCell ref="A104:C104"/>
    <mergeCell ref="A107:C107"/>
    <mergeCell ref="A109:B109"/>
    <mergeCell ref="A110:D110"/>
    <mergeCell ref="A113:C113"/>
    <mergeCell ref="B105:C105"/>
    <mergeCell ref="F84:F85"/>
    <mergeCell ref="A86:C86"/>
    <mergeCell ref="B88:C88"/>
    <mergeCell ref="B92:C92"/>
    <mergeCell ref="B93:C93"/>
    <mergeCell ref="A89:C89"/>
    <mergeCell ref="A90:C90"/>
    <mergeCell ref="A81:B81"/>
    <mergeCell ref="A82:F82"/>
    <mergeCell ref="A83:C83"/>
    <mergeCell ref="A61:C61"/>
    <mergeCell ref="A60:C60"/>
    <mergeCell ref="A65:C65"/>
    <mergeCell ref="A74:C74"/>
    <mergeCell ref="A75:C75"/>
    <mergeCell ref="A79:C79"/>
    <mergeCell ref="B51:C51"/>
    <mergeCell ref="A52:C52"/>
    <mergeCell ref="A41:C41"/>
    <mergeCell ref="A55:F55"/>
    <mergeCell ref="A54:F54"/>
    <mergeCell ref="A70:C70"/>
    <mergeCell ref="A69:B69"/>
    <mergeCell ref="A68:B68"/>
    <mergeCell ref="B63:C63"/>
    <mergeCell ref="A44:C44"/>
    <mergeCell ref="B45:C45"/>
    <mergeCell ref="B46:C46"/>
    <mergeCell ref="A47:C47"/>
    <mergeCell ref="A48:C48"/>
    <mergeCell ref="B50:C50"/>
    <mergeCell ref="A18:C18"/>
    <mergeCell ref="A19:C19"/>
    <mergeCell ref="A20:C20"/>
    <mergeCell ref="D17:D22"/>
    <mergeCell ref="E17:E22"/>
    <mergeCell ref="F17:F22"/>
    <mergeCell ref="A9:F9"/>
    <mergeCell ref="A12:F12"/>
    <mergeCell ref="A14:B14"/>
    <mergeCell ref="A13:B13"/>
    <mergeCell ref="C13:F14"/>
    <mergeCell ref="A17:C17"/>
    <mergeCell ref="A15:C15"/>
    <mergeCell ref="A158:C158"/>
    <mergeCell ref="E248:F250"/>
    <mergeCell ref="A246:F246"/>
    <mergeCell ref="A42:C42"/>
    <mergeCell ref="A43:C43"/>
    <mergeCell ref="D42:D43"/>
    <mergeCell ref="A57:C57"/>
    <mergeCell ref="A146:B146"/>
    <mergeCell ref="A147:C147"/>
    <mergeCell ref="A167:C167"/>
    <mergeCell ref="B141:C141"/>
    <mergeCell ref="B142:C142"/>
    <mergeCell ref="D146:F147"/>
    <mergeCell ref="A143:C143"/>
    <mergeCell ref="A144:C144"/>
    <mergeCell ref="A169:C169"/>
    <mergeCell ref="F167:F168"/>
    <mergeCell ref="B151:C151"/>
    <mergeCell ref="B156:C156"/>
    <mergeCell ref="A149:C149"/>
    <mergeCell ref="A148:C148"/>
    <mergeCell ref="A150:C150"/>
    <mergeCell ref="B152:C152"/>
    <mergeCell ref="B153:C153"/>
    <mergeCell ref="A154:C154"/>
    <mergeCell ref="B114:C114"/>
    <mergeCell ref="A115:C115"/>
    <mergeCell ref="A116:C116"/>
    <mergeCell ref="A118:C118"/>
    <mergeCell ref="A121:B121"/>
    <mergeCell ref="A122:D122"/>
    <mergeCell ref="B117:C117"/>
    <mergeCell ref="A119:C119"/>
    <mergeCell ref="A123:C123"/>
    <mergeCell ref="A124:C124"/>
    <mergeCell ref="A125:C125"/>
    <mergeCell ref="B126:C126"/>
    <mergeCell ref="A127:C127"/>
    <mergeCell ref="A128:C128"/>
    <mergeCell ref="B129:C129"/>
    <mergeCell ref="A130:C130"/>
    <mergeCell ref="A131:C131"/>
    <mergeCell ref="A133:B133"/>
    <mergeCell ref="B101:C101"/>
    <mergeCell ref="B102:C102"/>
    <mergeCell ref="B106:C106"/>
    <mergeCell ref="A108:C108"/>
    <mergeCell ref="A111:C111"/>
    <mergeCell ref="A112:C112"/>
    <mergeCell ref="A96:B96"/>
    <mergeCell ref="A97:F97"/>
    <mergeCell ref="A99:C99"/>
    <mergeCell ref="A98:C98"/>
    <mergeCell ref="A100:C100"/>
    <mergeCell ref="A134:D134"/>
    <mergeCell ref="B87:C87"/>
    <mergeCell ref="B91:C91"/>
    <mergeCell ref="A95:C95"/>
    <mergeCell ref="A84:C84"/>
    <mergeCell ref="A85:C85"/>
    <mergeCell ref="A94:C94"/>
    <mergeCell ref="D68:F69"/>
    <mergeCell ref="B73:C73"/>
    <mergeCell ref="B76:C76"/>
    <mergeCell ref="A71:C71"/>
    <mergeCell ref="B77:C77"/>
    <mergeCell ref="D84:D85"/>
    <mergeCell ref="E84:E85"/>
    <mergeCell ref="E252:F252"/>
    <mergeCell ref="B24:C24"/>
    <mergeCell ref="B25:C25"/>
    <mergeCell ref="B30:C30"/>
    <mergeCell ref="B35:C35"/>
    <mergeCell ref="B31:C31"/>
    <mergeCell ref="B49:C49"/>
    <mergeCell ref="A53:C53"/>
    <mergeCell ref="B26:C26"/>
    <mergeCell ref="A56:C56"/>
    <mergeCell ref="A38:C38"/>
    <mergeCell ref="A22:C22"/>
    <mergeCell ref="A39:B39"/>
    <mergeCell ref="A40:B40"/>
    <mergeCell ref="C39:F40"/>
    <mergeCell ref="E42:E43"/>
    <mergeCell ref="F42:F43"/>
    <mergeCell ref="B27:C27"/>
    <mergeCell ref="B32:C32"/>
    <mergeCell ref="B33:C33"/>
    <mergeCell ref="A16:F16"/>
    <mergeCell ref="A21:C21"/>
    <mergeCell ref="B34:C34"/>
    <mergeCell ref="B36:C36"/>
    <mergeCell ref="A23:C23"/>
    <mergeCell ref="A28:C28"/>
    <mergeCell ref="A29:C29"/>
    <mergeCell ref="A5:F5"/>
    <mergeCell ref="A6:F6"/>
    <mergeCell ref="A7:F7"/>
    <mergeCell ref="A8:F8"/>
    <mergeCell ref="A10:F10"/>
    <mergeCell ref="A37:C37"/>
    <mergeCell ref="A80:C80"/>
    <mergeCell ref="B59:C59"/>
    <mergeCell ref="B62:C62"/>
    <mergeCell ref="B64:C64"/>
    <mergeCell ref="A66:C66"/>
    <mergeCell ref="A58:C58"/>
    <mergeCell ref="A72:C72"/>
    <mergeCell ref="B78:C78"/>
  </mergeCells>
  <printOptions/>
  <pageMargins left="0.7086614173228347" right="0.7086614173228347" top="0.7480314960629921" bottom="0.7480314960629921" header="0.5118110236220472" footer="0.5118110236220472"/>
  <pageSetup horizontalDpi="600" verticalDpi="600" orientation="portrait" paperSize="9" scale="90" r:id="rId2"/>
  <ignoredErrors>
    <ignoredError sqref="D38 D66" formulaRange="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cols>
    <col min="1" max="16384" width="8.7109375" style="6" customWidth="1"/>
  </cols>
  <sheetData/>
  <sheetProtection selectLockedCells="1" selectUnlockedCells="1"/>
  <printOptions/>
  <pageMargins left="0.7" right="0.7" top="0.75" bottom="0.75"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cols>
    <col min="1" max="16384" width="8.7109375" style="6" customWidth="1"/>
  </cols>
  <sheetData/>
  <sheetProtection selectLockedCells="1" selectUnlockedCells="1"/>
  <printOptions/>
  <pageMargins left="0.7" right="0.7" top="0.75" bottom="0.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Korisnik1</cp:lastModifiedBy>
  <cp:lastPrinted>2023-05-18T11:55:35Z</cp:lastPrinted>
  <dcterms:created xsi:type="dcterms:W3CDTF">2021-03-22T06:14:38Z</dcterms:created>
  <dcterms:modified xsi:type="dcterms:W3CDTF">2023-05-18T12:12:17Z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0x0101009EFF0E373E889743A43BC19D02AB8794</vt:lpwstr>
  </property>
  <property fmtid="{D5CDD505-2E9C-101B-9397-08002B2CF9AE}" pid="3" name="_activity">
    <vt:lpwstr/>
  </property>
</Properties>
</file>